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-server4\информация\Аналитические и информационные материалы\Аналитические записки\2023\АНАЛИТИКА К ЗАКОНОПРОЕКТАМ\9 сессия\Аналит записка\"/>
    </mc:Choice>
  </mc:AlternateContent>
  <bookViews>
    <workbookView xWindow="0" yWindow="0" windowWidth="28800" windowHeight="10635"/>
  </bookViews>
  <sheets>
    <sheet name="1" sheetId="1" r:id="rId1"/>
  </sheets>
  <externalReferences>
    <externalReference r:id="rId2"/>
  </externalReferences>
  <definedNames>
    <definedName name="_xlnm._FilterDatabase" localSheetId="0" hidden="1">'1'!$A$6:$L$181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K180" i="1"/>
  <c r="L180" i="1" s="1"/>
  <c r="K179" i="1"/>
  <c r="L179" i="1" s="1"/>
  <c r="H179" i="1"/>
  <c r="J178" i="1"/>
  <c r="K178" i="1" s="1"/>
  <c r="G178" i="1"/>
  <c r="H178" i="1" s="1"/>
  <c r="D178" i="1"/>
  <c r="L177" i="1"/>
  <c r="K177" i="1"/>
  <c r="H177" i="1"/>
  <c r="L176" i="1"/>
  <c r="K176" i="1"/>
  <c r="H176" i="1"/>
  <c r="L175" i="1"/>
  <c r="K175" i="1"/>
  <c r="H175" i="1"/>
  <c r="L174" i="1"/>
  <c r="K174" i="1"/>
  <c r="H174" i="1"/>
  <c r="L173" i="1"/>
  <c r="K173" i="1"/>
  <c r="H173" i="1"/>
  <c r="L172" i="1"/>
  <c r="K172" i="1"/>
  <c r="H172" i="1"/>
  <c r="L171" i="1"/>
  <c r="K171" i="1"/>
  <c r="H171" i="1"/>
  <c r="J170" i="1"/>
  <c r="K170" i="1" s="1"/>
  <c r="H170" i="1"/>
  <c r="J169" i="1"/>
  <c r="K169" i="1" s="1"/>
  <c r="H169" i="1"/>
  <c r="L168" i="1"/>
  <c r="K168" i="1"/>
  <c r="H168" i="1"/>
  <c r="L167" i="1"/>
  <c r="K167" i="1"/>
  <c r="H167" i="1"/>
  <c r="L166" i="1"/>
  <c r="K166" i="1"/>
  <c r="H166" i="1"/>
  <c r="L165" i="1"/>
  <c r="K165" i="1"/>
  <c r="H165" i="1"/>
  <c r="L164" i="1"/>
  <c r="K164" i="1"/>
  <c r="H164" i="1"/>
  <c r="L163" i="1"/>
  <c r="K163" i="1"/>
  <c r="H163" i="1"/>
  <c r="J162" i="1"/>
  <c r="K162" i="1" s="1"/>
  <c r="L162" i="1" s="1"/>
  <c r="H162" i="1"/>
  <c r="L161" i="1"/>
  <c r="H161" i="1"/>
  <c r="J160" i="1"/>
  <c r="K160" i="1" s="1"/>
  <c r="L160" i="1" s="1"/>
  <c r="H160" i="1"/>
  <c r="J159" i="1"/>
  <c r="K159" i="1" s="1"/>
  <c r="L159" i="1" s="1"/>
  <c r="H159" i="1"/>
  <c r="J158" i="1"/>
  <c r="K158" i="1" s="1"/>
  <c r="L158" i="1" s="1"/>
  <c r="H158" i="1"/>
  <c r="L157" i="1"/>
  <c r="H157" i="1"/>
  <c r="L156" i="1"/>
  <c r="H156" i="1"/>
  <c r="L155" i="1"/>
  <c r="H155" i="1"/>
  <c r="J154" i="1"/>
  <c r="K154" i="1" s="1"/>
  <c r="L154" i="1" s="1"/>
  <c r="H154" i="1"/>
  <c r="J153" i="1"/>
  <c r="K153" i="1" s="1"/>
  <c r="L153" i="1" s="1"/>
  <c r="H153" i="1"/>
  <c r="J152" i="1"/>
  <c r="K152" i="1" s="1"/>
  <c r="L152" i="1" s="1"/>
  <c r="H152" i="1"/>
  <c r="L151" i="1"/>
  <c r="H151" i="1"/>
  <c r="L150" i="1"/>
  <c r="H150" i="1"/>
  <c r="L149" i="1"/>
  <c r="H149" i="1"/>
  <c r="L148" i="1"/>
  <c r="H148" i="1"/>
  <c r="J147" i="1"/>
  <c r="K147" i="1" s="1"/>
  <c r="L147" i="1" s="1"/>
  <c r="H147" i="1"/>
  <c r="J146" i="1"/>
  <c r="K146" i="1" s="1"/>
  <c r="L146" i="1" s="1"/>
  <c r="H146" i="1"/>
  <c r="L145" i="1"/>
  <c r="H145" i="1"/>
  <c r="L144" i="1"/>
  <c r="H144" i="1"/>
  <c r="J143" i="1"/>
  <c r="K143" i="1" s="1"/>
  <c r="L143" i="1" s="1"/>
  <c r="H143" i="1"/>
  <c r="J142" i="1"/>
  <c r="K142" i="1" s="1"/>
  <c r="L142" i="1" s="1"/>
  <c r="H142" i="1"/>
  <c r="J141" i="1"/>
  <c r="K141" i="1" s="1"/>
  <c r="L141" i="1" s="1"/>
  <c r="H141" i="1"/>
  <c r="J140" i="1"/>
  <c r="K140" i="1" s="1"/>
  <c r="L140" i="1" s="1"/>
  <c r="H140" i="1"/>
  <c r="J139" i="1"/>
  <c r="K139" i="1" s="1"/>
  <c r="L139" i="1" s="1"/>
  <c r="H139" i="1"/>
  <c r="J138" i="1"/>
  <c r="K138" i="1" s="1"/>
  <c r="L138" i="1" s="1"/>
  <c r="H138" i="1"/>
  <c r="L137" i="1"/>
  <c r="J137" i="1"/>
  <c r="K137" i="1" s="1"/>
  <c r="H137" i="1"/>
  <c r="J136" i="1"/>
  <c r="K136" i="1" s="1"/>
  <c r="L136" i="1" s="1"/>
  <c r="H136" i="1"/>
  <c r="L135" i="1"/>
  <c r="H135" i="1"/>
  <c r="L134" i="1"/>
  <c r="H134" i="1"/>
  <c r="L133" i="1"/>
  <c r="H133" i="1"/>
  <c r="L132" i="1"/>
  <c r="H132" i="1"/>
  <c r="L131" i="1"/>
  <c r="H131" i="1"/>
  <c r="L130" i="1"/>
  <c r="H130" i="1"/>
  <c r="L129" i="1"/>
  <c r="H129" i="1"/>
  <c r="J128" i="1"/>
  <c r="K128" i="1" s="1"/>
  <c r="L128" i="1" s="1"/>
  <c r="H128" i="1"/>
  <c r="J127" i="1"/>
  <c r="K127" i="1" s="1"/>
  <c r="L127" i="1" s="1"/>
  <c r="H127" i="1"/>
  <c r="L126" i="1"/>
  <c r="J126" i="1"/>
  <c r="K126" i="1" s="1"/>
  <c r="H126" i="1"/>
  <c r="J125" i="1"/>
  <c r="K125" i="1" s="1"/>
  <c r="L125" i="1" s="1"/>
  <c r="H125" i="1"/>
  <c r="J124" i="1"/>
  <c r="K124" i="1" s="1"/>
  <c r="L124" i="1" s="1"/>
  <c r="H124" i="1"/>
  <c r="J123" i="1"/>
  <c r="K123" i="1" s="1"/>
  <c r="L123" i="1" s="1"/>
  <c r="H123" i="1"/>
  <c r="L122" i="1"/>
  <c r="J122" i="1"/>
  <c r="K122" i="1" s="1"/>
  <c r="H122" i="1"/>
  <c r="J121" i="1"/>
  <c r="K121" i="1" s="1"/>
  <c r="L121" i="1" s="1"/>
  <c r="H121" i="1"/>
  <c r="J120" i="1"/>
  <c r="K120" i="1" s="1"/>
  <c r="L120" i="1" s="1"/>
  <c r="H120" i="1"/>
  <c r="L119" i="1"/>
  <c r="H119" i="1"/>
  <c r="J118" i="1"/>
  <c r="K118" i="1" s="1"/>
  <c r="L118" i="1" s="1"/>
  <c r="H118" i="1"/>
  <c r="L117" i="1"/>
  <c r="J117" i="1"/>
  <c r="K117" i="1" s="1"/>
  <c r="H117" i="1"/>
  <c r="J116" i="1"/>
  <c r="K116" i="1" s="1"/>
  <c r="L116" i="1" s="1"/>
  <c r="H116" i="1"/>
  <c r="J115" i="1"/>
  <c r="K115" i="1" s="1"/>
  <c r="L115" i="1" s="1"/>
  <c r="H115" i="1"/>
  <c r="J114" i="1"/>
  <c r="K114" i="1" s="1"/>
  <c r="L114" i="1" s="1"/>
  <c r="H114" i="1"/>
  <c r="L113" i="1"/>
  <c r="J113" i="1"/>
  <c r="K113" i="1" s="1"/>
  <c r="H113" i="1"/>
  <c r="L112" i="1"/>
  <c r="H112" i="1"/>
  <c r="J111" i="1"/>
  <c r="K111" i="1" s="1"/>
  <c r="L111" i="1" s="1"/>
  <c r="H111" i="1"/>
  <c r="J110" i="1"/>
  <c r="K110" i="1" s="1"/>
  <c r="L110" i="1" s="1"/>
  <c r="H110" i="1"/>
  <c r="L109" i="1"/>
  <c r="H109" i="1"/>
  <c r="J108" i="1"/>
  <c r="K108" i="1" s="1"/>
  <c r="L108" i="1" s="1"/>
  <c r="H108" i="1"/>
  <c r="L107" i="1"/>
  <c r="J107" i="1"/>
  <c r="K107" i="1" s="1"/>
  <c r="H107" i="1"/>
  <c r="L106" i="1"/>
  <c r="H106" i="1"/>
  <c r="J105" i="1"/>
  <c r="K105" i="1" s="1"/>
  <c r="L105" i="1" s="1"/>
  <c r="H105" i="1"/>
  <c r="L104" i="1"/>
  <c r="H104" i="1"/>
  <c r="J103" i="1"/>
  <c r="K103" i="1" s="1"/>
  <c r="L103" i="1" s="1"/>
  <c r="H103" i="1"/>
  <c r="J102" i="1"/>
  <c r="K102" i="1" s="1"/>
  <c r="L102" i="1" s="1"/>
  <c r="H102" i="1"/>
  <c r="L101" i="1"/>
  <c r="J101" i="1"/>
  <c r="K101" i="1" s="1"/>
  <c r="H101" i="1"/>
  <c r="L100" i="1"/>
  <c r="H100" i="1"/>
  <c r="J99" i="1"/>
  <c r="K99" i="1" s="1"/>
  <c r="L99" i="1" s="1"/>
  <c r="F99" i="1"/>
  <c r="H99" i="1" s="1"/>
  <c r="K98" i="1"/>
  <c r="L98" i="1" s="1"/>
  <c r="J98" i="1"/>
  <c r="F98" i="1"/>
  <c r="H98" i="1" s="1"/>
  <c r="J97" i="1"/>
  <c r="K97" i="1" s="1"/>
  <c r="L97" i="1" s="1"/>
  <c r="H97" i="1"/>
  <c r="L96" i="1"/>
  <c r="H96" i="1"/>
  <c r="L95" i="1"/>
  <c r="H95" i="1"/>
  <c r="L94" i="1"/>
  <c r="H94" i="1"/>
  <c r="J93" i="1"/>
  <c r="K93" i="1" s="1"/>
  <c r="L93" i="1" s="1"/>
  <c r="H93" i="1"/>
  <c r="L92" i="1"/>
  <c r="H92" i="1"/>
  <c r="L91" i="1"/>
  <c r="H91" i="1"/>
  <c r="L90" i="1"/>
  <c r="H90" i="1"/>
  <c r="L89" i="1"/>
  <c r="H89" i="1"/>
  <c r="L88" i="1"/>
  <c r="H88" i="1"/>
  <c r="L87" i="1"/>
  <c r="H87" i="1"/>
  <c r="L86" i="1"/>
  <c r="H86" i="1"/>
  <c r="L85" i="1"/>
  <c r="H85" i="1"/>
  <c r="L84" i="1"/>
  <c r="H84" i="1"/>
  <c r="L83" i="1"/>
  <c r="H83" i="1"/>
  <c r="L82" i="1"/>
  <c r="H82" i="1"/>
  <c r="L81" i="1"/>
  <c r="J81" i="1"/>
  <c r="K81" i="1" s="1"/>
  <c r="H81" i="1"/>
  <c r="L80" i="1"/>
  <c r="H80" i="1"/>
  <c r="L79" i="1"/>
  <c r="H79" i="1"/>
  <c r="L78" i="1"/>
  <c r="H78" i="1"/>
  <c r="L77" i="1"/>
  <c r="H77" i="1"/>
  <c r="L76" i="1"/>
  <c r="H76" i="1"/>
  <c r="L75" i="1"/>
  <c r="H75" i="1"/>
  <c r="K74" i="1"/>
  <c r="L74" i="1" s="1"/>
  <c r="H74" i="1"/>
  <c r="K73" i="1"/>
  <c r="L73" i="1" s="1"/>
  <c r="H73" i="1"/>
  <c r="L72" i="1"/>
  <c r="H72" i="1"/>
  <c r="L71" i="1"/>
  <c r="K71" i="1"/>
  <c r="H71" i="1"/>
  <c r="K70" i="1"/>
  <c r="L70" i="1" s="1"/>
  <c r="H70" i="1"/>
  <c r="K69" i="1"/>
  <c r="L69" i="1" s="1"/>
  <c r="H69" i="1"/>
  <c r="L68" i="1"/>
  <c r="H68" i="1"/>
  <c r="L67" i="1"/>
  <c r="H67" i="1"/>
  <c r="L66" i="1"/>
  <c r="H66" i="1"/>
  <c r="L65" i="1"/>
  <c r="H65" i="1"/>
  <c r="L64" i="1"/>
  <c r="H64" i="1"/>
  <c r="K63" i="1"/>
  <c r="L63" i="1" s="1"/>
  <c r="J63" i="1"/>
  <c r="H63" i="1"/>
  <c r="K62" i="1"/>
  <c r="L62" i="1" s="1"/>
  <c r="H62" i="1"/>
  <c r="L61" i="1"/>
  <c r="H61" i="1"/>
  <c r="K60" i="1"/>
  <c r="L60" i="1" s="1"/>
  <c r="H60" i="1"/>
  <c r="K59" i="1"/>
  <c r="L59" i="1" s="1"/>
  <c r="H59" i="1"/>
  <c r="L58" i="1"/>
  <c r="K58" i="1"/>
  <c r="H58" i="1"/>
  <c r="K57" i="1"/>
  <c r="L57" i="1" s="1"/>
  <c r="H57" i="1"/>
  <c r="L56" i="1"/>
  <c r="H56" i="1"/>
  <c r="L55" i="1"/>
  <c r="H55" i="1"/>
  <c r="L54" i="1"/>
  <c r="H54" i="1"/>
  <c r="L53" i="1"/>
  <c r="H53" i="1"/>
  <c r="L52" i="1"/>
  <c r="H52" i="1"/>
  <c r="L51" i="1"/>
  <c r="H51" i="1"/>
  <c r="L50" i="1"/>
  <c r="H50" i="1"/>
  <c r="L49" i="1"/>
  <c r="H49" i="1"/>
  <c r="L48" i="1"/>
  <c r="H48" i="1"/>
  <c r="K47" i="1"/>
  <c r="L47" i="1" s="1"/>
  <c r="H47" i="1"/>
  <c r="K46" i="1"/>
  <c r="L46" i="1" s="1"/>
  <c r="H46" i="1"/>
  <c r="L45" i="1"/>
  <c r="J45" i="1"/>
  <c r="K45" i="1" s="1"/>
  <c r="H45" i="1"/>
  <c r="J44" i="1"/>
  <c r="K44" i="1" s="1"/>
  <c r="L44" i="1" s="1"/>
  <c r="H44" i="1"/>
  <c r="K43" i="1"/>
  <c r="L43" i="1" s="1"/>
  <c r="H43" i="1"/>
  <c r="L42" i="1"/>
  <c r="H42" i="1"/>
  <c r="L41" i="1"/>
  <c r="H41" i="1"/>
  <c r="K40" i="1"/>
  <c r="L40" i="1" s="1"/>
  <c r="J40" i="1"/>
  <c r="H40" i="1"/>
  <c r="K39" i="1"/>
  <c r="L39" i="1" s="1"/>
  <c r="J39" i="1"/>
  <c r="H39" i="1"/>
  <c r="K38" i="1"/>
  <c r="L38" i="1" s="1"/>
  <c r="J38" i="1"/>
  <c r="H38" i="1"/>
  <c r="L37" i="1"/>
  <c r="H37" i="1"/>
  <c r="L36" i="1"/>
  <c r="H36" i="1"/>
  <c r="L35" i="1"/>
  <c r="H35" i="1"/>
  <c r="L34" i="1"/>
  <c r="H34" i="1"/>
  <c r="L33" i="1"/>
  <c r="H33" i="1"/>
  <c r="L32" i="1"/>
  <c r="H32" i="1"/>
  <c r="L31" i="1"/>
  <c r="H31" i="1"/>
  <c r="L30" i="1"/>
  <c r="H30" i="1"/>
  <c r="L29" i="1"/>
  <c r="H29" i="1"/>
  <c r="L28" i="1"/>
  <c r="H28" i="1"/>
  <c r="J27" i="1"/>
  <c r="K27" i="1" s="1"/>
  <c r="K26" i="1"/>
  <c r="L26" i="1" s="1"/>
  <c r="J26" i="1"/>
  <c r="H26" i="1"/>
  <c r="K25" i="1"/>
  <c r="L25" i="1" s="1"/>
  <c r="H25" i="1"/>
  <c r="K24" i="1"/>
  <c r="L24" i="1" s="1"/>
  <c r="J24" i="1"/>
  <c r="H24" i="1"/>
  <c r="K23" i="1"/>
  <c r="L23" i="1" s="1"/>
  <c r="J23" i="1"/>
  <c r="H23" i="1"/>
  <c r="K22" i="1"/>
  <c r="L22" i="1" s="1"/>
  <c r="J22" i="1"/>
  <c r="H22" i="1"/>
  <c r="K21" i="1"/>
  <c r="L21" i="1" s="1"/>
  <c r="H21" i="1"/>
  <c r="K20" i="1"/>
  <c r="L20" i="1" s="1"/>
  <c r="H20" i="1"/>
  <c r="L19" i="1"/>
  <c r="H19" i="1"/>
  <c r="L18" i="1"/>
  <c r="H18" i="1"/>
  <c r="L17" i="1"/>
  <c r="H17" i="1"/>
  <c r="L16" i="1"/>
  <c r="H16" i="1"/>
  <c r="L15" i="1"/>
  <c r="H15" i="1"/>
  <c r="L14" i="1"/>
  <c r="H14" i="1"/>
  <c r="L13" i="1"/>
  <c r="H13" i="1"/>
  <c r="L12" i="1"/>
  <c r="H12" i="1"/>
  <c r="L11" i="1"/>
  <c r="H11" i="1"/>
  <c r="L10" i="1"/>
  <c r="H10" i="1"/>
  <c r="K9" i="1"/>
  <c r="L9" i="1" s="1"/>
  <c r="J9" i="1"/>
  <c r="H9" i="1"/>
  <c r="K8" i="1"/>
  <c r="L8" i="1" s="1"/>
  <c r="J8" i="1"/>
  <c r="H8" i="1"/>
  <c r="K7" i="1"/>
  <c r="L7" i="1" s="1"/>
  <c r="J7" i="1"/>
  <c r="H7" i="1"/>
  <c r="L178" i="1" l="1"/>
  <c r="G180" i="1"/>
  <c r="H180" i="1" s="1"/>
</calcChain>
</file>

<file path=xl/sharedStrings.xml><?xml version="1.0" encoding="utf-8"?>
<sst xmlns="http://schemas.openxmlformats.org/spreadsheetml/2006/main" count="199" uniqueCount="177">
  <si>
    <t>Приложение №3
к Аналитической записке</t>
  </si>
  <si>
    <t>АНАЛИЗ ИЗМЕНЕНИЙ</t>
  </si>
  <si>
    <t xml:space="preserve"> расходов бюджета Удмуртской Республики в разрезе государственных программ на 2023 год </t>
  </si>
  <si>
    <t>тыс. руб.</t>
  </si>
  <si>
    <t>Наименование</t>
  </si>
  <si>
    <t>Целевая статья</t>
  </si>
  <si>
    <t>Вид расходов</t>
  </si>
  <si>
    <t>Первоначальная редакция закона о бюджете УР от 26.12.2022 г. 
№ 83-РЗ</t>
  </si>
  <si>
    <t>Изменения, внесенные Законом УР от 13.04.2023 
№ 32-РЗ</t>
  </si>
  <si>
    <t>Бюджет УР с изменениями
 (в ред. Закона УР  от 13.04.2023 
№ 32-РЗ)</t>
  </si>
  <si>
    <t>Изменения, внесенные Законом УР от 31.05.2023 
№ 48-РЗ</t>
  </si>
  <si>
    <t>Бюджет УР с изменениями
 (в ред. Закона УР от 31.05.2023 
№ 48-РЗ)</t>
  </si>
  <si>
    <t>Бюджет УР с изменениями
 (в ред. Закона УР от 06.07.2023 
№ 59-РЗ)</t>
  </si>
  <si>
    <t>Бюджет УР с учетом изменений по законопроекту</t>
  </si>
  <si>
    <t>Темп роста к первоначальной редакции закона о бюджете УР, %</t>
  </si>
  <si>
    <t>Государственная программа Удмуртской Республики "Развитие здравоохранения"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</si>
  <si>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</si>
  <si>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Подпрограмма "Совершенствование оказания специализированной, включая высокотехнологичную, медицинской помощи, скорой медицинской помощи (в том числе скорой специализированной медицинской помощи), паллиативной помощи"</t>
  </si>
  <si>
    <t>Подпрограмма "Охрана здоровья матери и ребенка"</t>
  </si>
  <si>
    <t>Подпрограмма "Развитие медицинской реабилитации и санаторно-курортного лечения населения, в том числе детей"</t>
  </si>
  <si>
    <t>Подпрограмма "Кадровое обеспечение системы здравоохранения"</t>
  </si>
  <si>
    <t>Подпрограмма "Совершенствование системы лекарственного обеспечения, в том числе в амбулаторных условиях"</t>
  </si>
  <si>
    <t>Подпрограмма "Создание условий для реализации государственной программы"</t>
  </si>
  <si>
    <t>Подпрограмма "Совершенствование системы территориального планирования"</t>
  </si>
  <si>
    <t>Подпрограмма "Лицензирование отдельных видов деятельности в сфере охраны здоровья и лицензионный контроль"</t>
  </si>
  <si>
    <t>Подпрограмма "Развитие информатизации в здравоохранении"</t>
  </si>
  <si>
    <t>02В0000000</t>
  </si>
  <si>
    <t>Государственная программа Удмуртской Республики "Формирование современной городской среды на территории Удмуртской Республики"</t>
  </si>
  <si>
    <t>Подпрограмма "Благоустройство общественных и дворовых территорий многоквартирных домов"</t>
  </si>
  <si>
    <t>Государственная программа Удмуртской Республики "Развитие образования"</t>
  </si>
  <si>
    <t>Подпрограмма "Развитие общего образования"</t>
  </si>
  <si>
    <t>Подпрограмма "Развитие системы воспитания и дополнительного образования детей"</t>
  </si>
  <si>
    <t>Подпрограмма "Развитие профессионального образования и науки"</t>
  </si>
  <si>
    <t>Подпрограмма "Совершенствование кадрового обеспечения"</t>
  </si>
  <si>
    <t>Подпрограмма "Детское и школьное питание"</t>
  </si>
  <si>
    <t>Подпрограмма «Комплексная безопасность образовательных организаций Удмуртской Республики»</t>
  </si>
  <si>
    <t>Государственная программа Удмуртской Республики "Сохранение, изучение и развитие государственных языков Удмуртской Республики и иных языков народов Удмуртской Республики"</t>
  </si>
  <si>
    <t>Подпрограмма "Формирование условий для всестороннего развития государственных языков Удмуртской Республики и иных языков народов Удмуртской Республики"</t>
  </si>
  <si>
    <t>Государственная программа Удмуртской Республики "Развитие государственной ветеринарной службы Удмуртской Республики, обеспечение биологической и продовольственной безопасности на территории Удмуртской Республики"</t>
  </si>
  <si>
    <t>Подпрограмма "Обеспечение биологической безопасности на территории Удмуртской Республики"</t>
  </si>
  <si>
    <t>Подпрограмма "Предотвращение распространения и ликвидация ящура на территории Удмуртской Республики"</t>
  </si>
  <si>
    <t>Подпрограмма "Предотвращение распространения и ликвидация африканской чумы свиней на территории Удмуртской Республики"</t>
  </si>
  <si>
    <t>Подпрограмма "Кадровое и материально-техническое обеспечение государственной ветеринарной службы Удмуртской Республики"</t>
  </si>
  <si>
    <t>Подпрограмма "Обеспечение продовольственной безопасности на территории Удмуртской Республики"</t>
  </si>
  <si>
    <t>Подпрограмма "Осуществление отдельных государственных полномочий Удмуртской Республики"</t>
  </si>
  <si>
    <t>Государственная программа Удмуртской Республики "Культура Удмуртии"</t>
  </si>
  <si>
    <t>Подпрограмма "Поддержка профессионального искусства и народного творчества"</t>
  </si>
  <si>
    <t>Подпрограмма "Развитие библиотечного дела"</t>
  </si>
  <si>
    <t>Подпрограмма "Развитие музейного дела"</t>
  </si>
  <si>
    <t>Подпрограмма "Сохранение и развитие национального культурного наследия"</t>
  </si>
  <si>
    <t>Подпрограмма "Государственная охрана, сохранение и популяризация объектов культурного наследия (памятников истории и культуры) народов Российской Федерации"</t>
  </si>
  <si>
    <t>Государственная программа Удмуртской Республики "Этносоциальное развитие и гармонизация межэтнических отношений"</t>
  </si>
  <si>
    <t>Подпрограмма "Гармонизация межэтнических отношений, профилактика экстремизма и терроризма в Удмуртской Республике"</t>
  </si>
  <si>
    <t>Государственная программа Удмуртской Республики "Окружающая среда и природные ресурсы"</t>
  </si>
  <si>
    <t>Подпрограмма "Регулирование качества окружающей среды на территории Удмуртской Республики. Развитие системы мониторинга окружающей среды"</t>
  </si>
  <si>
    <t>Подпрограмма "Рациональное использование и охрана недр"</t>
  </si>
  <si>
    <t>Подпрограмма "Обращение с отходами производства и потребления, в том числе с твердыми коммунальными отходами"</t>
  </si>
  <si>
    <t>Подпрограмма "Развитие водохозяйственного комплекса Удмуртской Республики"</t>
  </si>
  <si>
    <t>Подпрограмма "Особо охраняемые природные территории и биологическое разнообразие"</t>
  </si>
  <si>
    <t>Подпрограмма "Экологическое образование, воспитание, просвещение"</t>
  </si>
  <si>
    <t>Подпрограмма "Сохранение и воспроизводство объектов животного мира, охотничьих ресурсов и водных биологических ресурсов"</t>
  </si>
  <si>
    <t>Государственная программа Удмуртской Республики "Развитие архивного дела"</t>
  </si>
  <si>
    <t>Подпрограмма "Организация хранения, комплектования и использования документов Архивного фонда Удмуртской Республики и других архивных документов"</t>
  </si>
  <si>
    <t>Государственная программа Удмуртской Республики "Развитие системы государственной регистрации актов гражданского состояния в Удмуртской Республике"</t>
  </si>
  <si>
    <t>Подпрограмма "Государственная регистрация актов гражданского состояния, обеспечение сохранности и использования документов органов ЗАГС Удмуртской Республики"</t>
  </si>
  <si>
    <t>Государственная программа Удмуртской Республики "Создание условий для устойчивого экономического развития Удмуртской Республики"</t>
  </si>
  <si>
    <t>Подпрограмма "Совершенствование системы государственного стратегического управления"</t>
  </si>
  <si>
    <t>Подпрограмма "Разработка и реализация инновационной государственной политики"</t>
  </si>
  <si>
    <t>Подпрограмма "Развитие малого и среднего предпринимательства в Удмуртской Республике"</t>
  </si>
  <si>
    <t>Подпрограмма "Развитие институтов гражданского общества и поддержки социально ориентированных некоммерческих организаций, благотворительной и добровольческой деятельности в Удмуртской Республике"</t>
  </si>
  <si>
    <t>Подпрограмма "Развитие межрегиональной и внешнеэкономической деятельности Удмуртской Республики"</t>
  </si>
  <si>
    <t>Подпрограмма "Развитие туризма"</t>
  </si>
  <si>
    <t>14Б0000000</t>
  </si>
  <si>
    <t>Государственная программа Удмуртской Республики "Развитие промышленности и потребительского рынка"</t>
  </si>
  <si>
    <t>Подпрограмма "Развитие обрабатывающих производств"</t>
  </si>
  <si>
    <t>Подпрограмма "Сохранение и создание рабочих мест для инвалидов в организациях, созданных общественными объединениями инвалидов и осуществляющих производственную деятельность на территории Удмуртской Республики"</t>
  </si>
  <si>
    <t>Подпрограмма "Развитие инновационного территориального кластера "Удмуртский машиностроительный кластер"</t>
  </si>
  <si>
    <t>Государственная программа Удмуртской Республики "Развитие лесного хозяйства"</t>
  </si>
  <si>
    <t>Подпрограмма "Охрана и защита лесов"</t>
  </si>
  <si>
    <t>Подпрограмма "Обеспечение использования лесов"</t>
  </si>
  <si>
    <t>Подпрограмма "Воспроизводство лесов"</t>
  </si>
  <si>
    <t>Государственная программа Удмуртской Республики "Развитие сельского хозяйства и регулирования рынков сельскохозяйственной продукции, сырья и продовольствия"</t>
  </si>
  <si>
    <t>Подпрограмма "Развитие подотрасли растениеводства, переработки и реализации продукции растениеводства"</t>
  </si>
  <si>
    <t>Подпрограмма "Развитие подотрасли животноводства, переработки и реализации продукции животноводства"</t>
  </si>
  <si>
    <t>Подпрограмма "Поддержка малых форм хозяйствования"</t>
  </si>
  <si>
    <t>Подпрограмма "Техническая и технологическая модернизация, инновационное развитие"</t>
  </si>
  <si>
    <t>Подпрограмма "Устойчивое развитие сельских территорий"</t>
  </si>
  <si>
    <t>Подпрограмма "Развитие мелиорации земель сельскохозяйственного назначения"</t>
  </si>
  <si>
    <t>Подпрограмма "Развитие молочного скотоводства"</t>
  </si>
  <si>
    <t>17В0000000</t>
  </si>
  <si>
    <t>Подпрограмма "Достижение целевых показателей региональной программы развития агропромышленного комплекса"</t>
  </si>
  <si>
    <t>17Г0000000</t>
  </si>
  <si>
    <t>Подпрограмма "Стимулирование инвестиционной деятельности в агропромышленном комплексе"</t>
  </si>
  <si>
    <t>17Д0000000</t>
  </si>
  <si>
    <t>Подпрограмма "Развитие пчеловодства"</t>
  </si>
  <si>
    <t>17Е0000000</t>
  </si>
  <si>
    <t>Подпрограмма "Комплексное развитие сельских территорий"</t>
  </si>
  <si>
    <t>17Ж0000000</t>
  </si>
  <si>
    <t>Государственная программа Удмуртской Республики "Энергоэффективность и развитие энергетики в Удмуртской Республике"</t>
  </si>
  <si>
    <t>Подпрограмма "Энергосбережение и повышение энергетической эффективности в Удмуртской Республике"</t>
  </si>
  <si>
    <t>Подпрограмма "Развитие рынка газомоторного топлива в Удмуртской Республике"</t>
  </si>
  <si>
    <t>Государственная программа Удмуртской Республики "Развитие транспортной системы Удмуртской Республики"</t>
  </si>
  <si>
    <t>Подпрограмма "Комплексное развитие транспорта"</t>
  </si>
  <si>
    <t>Подпрограмма "Развитие дорожного хозяйства"</t>
  </si>
  <si>
    <t>Подпрограмма "Повышение безопасности дорожного движения"</t>
  </si>
  <si>
    <t>Государственная программа Удмуртской Республики "Развитие информационного общества в Удмуртской Республике"</t>
  </si>
  <si>
    <t>Подпрограмма "Использование и внедрение информационно-телекоммуникационных технологий в Удмуртской Республике"</t>
  </si>
  <si>
    <t>Подпрограмма "Создание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Республики"</t>
  </si>
  <si>
    <t>Подпрограмма "Информационное государство"</t>
  </si>
  <si>
    <t>Подпрограмма "Реализация отдельных направлений совершенствования системы государственного управления"</t>
  </si>
  <si>
    <t>Государственная программа Удмуртской Республики "Управление государственным имуществом"</t>
  </si>
  <si>
    <t>Подпрограмма "Проведение государственной политики в области имущественных и земельных отношений на территории Удмуртской Республики"</t>
  </si>
  <si>
    <t>Подпрограмма "Управление и распоряжение земельными ресурсами"</t>
  </si>
  <si>
    <t>Подпрограмма "Государственная кадастровая оценка"</t>
  </si>
  <si>
    <t>Государственная программа Удмуртской Республики "Управление государственными финансами"</t>
  </si>
  <si>
    <t>Подпрограмма "Повышение эффективности расходов бюджета Удмуртской Республики"</t>
  </si>
  <si>
    <t>Подпрограмма "Нормативно-методическое обеспечение и организация бюджетного процесса в Удмуртской Республике"</t>
  </si>
  <si>
    <t>Подпрограмма "Управление государственным долгом Удмуртской Республики"</t>
  </si>
  <si>
    <t>Подпрограмма "Развитие системы межбюджетных отношений, содействие повышению уровня бюджетной обеспеченности муниципальных образований в Удмуртской Республике"</t>
  </si>
  <si>
    <t>Подпрограмма "Управление государственными закупками в Удмуртской Республике"</t>
  </si>
  <si>
    <t>Государственная программа Удмуртской Республики "Защита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Республике"</t>
  </si>
  <si>
    <t>Подпрограмма "Предупреждение, спасение, помощь"</t>
  </si>
  <si>
    <t>Подпрограмма "Пожарная безопасность в Удмуртской Республике"</t>
  </si>
  <si>
    <t>Подпрограмма "Создание системы обеспечения вызова экстренных оперативных служб по единому номеру "112" на территории Удмуртской Республики"</t>
  </si>
  <si>
    <t>Подпрограмма "Построение и развитие аппаратно-программного комплекса "Безопасный город" на территории Удмуртской Республики"</t>
  </si>
  <si>
    <t>Государственная программа Удмуртской Республики "Обеспечение общественного порядка и противодействие преступности в Удмуртской Республике"</t>
  </si>
  <si>
    <t>Подпрограмма "Обеспечение правопорядка и профилактика правонарушений в Удмуртской Республике"</t>
  </si>
  <si>
    <t>Подпрограмма "Предупреждение и профилактика правонарушений и преступлений, совершаемых несовершеннолетними"</t>
  </si>
  <si>
    <t>Подпрограмма "Снижение масштаба злоупотребления алкогольной продукцией и профилактика алкоголизма среди населения в Удмуртской Республике"</t>
  </si>
  <si>
    <t>Государственная программа Удмуртской Республики "Совершенствование системы государственного управления в Удмуртской Республике"</t>
  </si>
  <si>
    <t>Подпрограмма "Развитие государственной гражданской службы Удмуртской Республики"</t>
  </si>
  <si>
    <t>Подпрограмма "Развитие муниципальной службы в Удмуртской Республике"</t>
  </si>
  <si>
    <t>Подпрограмма "Формирование и подготовка резерва управленческих кадров Удмуртской Республики"</t>
  </si>
  <si>
    <t>Подпрограмма "Противодействие коррупции в Удмуртской Республике"</t>
  </si>
  <si>
    <t>Подпрограмма "Реализация государственных услуг по повышению квалификации, профессиональной переподготовке посредством государственного задания"</t>
  </si>
  <si>
    <t>Государственная программа Удмуртской Республики "Социальная поддержка граждан"</t>
  </si>
  <si>
    <t>Подпрограмма "Развитие мер социальной поддержки отдельных категорий граждан"</t>
  </si>
  <si>
    <t>Подпрограмма "Реализация демографической и семейной политики, совершенствование социальной поддержки семей с детьми"</t>
  </si>
  <si>
    <t>Подпрограмма "Модернизация и развитие социального обслуживания населения"</t>
  </si>
  <si>
    <t>Государственная программа Удмуртской Республики "Развитие физической культуры, спорта и молодежной политики"</t>
  </si>
  <si>
    <t>Подпрограмма "Развитие физической культуры и содействие развитию массового спорта"</t>
  </si>
  <si>
    <t>Подпрограмма "Содействие развитию спорта высших достижений и обеспечение подготовки спортивного резерва"</t>
  </si>
  <si>
    <t>Подпрограмма "Патриотическое воспитание и подготовка молодежи к военной службе"</t>
  </si>
  <si>
    <t>Подпрограмма "Содействие социализации и эффективной самореализации молодежи"</t>
  </si>
  <si>
    <t>Государственная программа Удмуртской Республики "Развитие социально-трудовых отношений и содействие занятости населения Удмуртской Республики"</t>
  </si>
  <si>
    <t>Подпрограмма "Развитие системы социального партнерства в Удмуртской Республике"</t>
  </si>
  <si>
    <t>Подпрограмма "Оказание содействия добровольному переселению в Удмуртскую Республику соотечественников, проживающих за рубежом"</t>
  </si>
  <si>
    <t>Подпрограмма "Улучшение условий и охраны труда в Удмуртской Республике"</t>
  </si>
  <si>
    <t>Подпрограмма "Кадровая обеспеченность экономики Удмуртской Республики"</t>
  </si>
  <si>
    <t>Подпрограмма "Активная политика занятости населения и социальная поддержка безработных граждан"</t>
  </si>
  <si>
    <t>Подпрограмма "Дополнительные мероприятия в сфере занятости населения, направленные на снижение напряженности на рынке труда"</t>
  </si>
  <si>
    <t>Государственная программа Удмуртской Республики "Комплексное развитие жилищно-коммунального хозяйства Удмуртской Республики"</t>
  </si>
  <si>
    <t>Подпрограмма "Повышение качества и надежности предоставления жилищно-коммунальных услуг"</t>
  </si>
  <si>
    <t>Подпрограмма "Обеспечение населения Удмуртской Республики питьевой водой"</t>
  </si>
  <si>
    <t>Государственная программа Удмуртской Республики "Развитие печати и массовых коммуникаций"</t>
  </si>
  <si>
    <t>Подпрограмма "Сохранение и поддержка теле- и радиовещания, электронных средств массовой информации, информационных агентств"</t>
  </si>
  <si>
    <t>Подпрограмма "Сохранение и поддержка печатных средств массовой информации, полиграфии"</t>
  </si>
  <si>
    <t>Подпрограмма "Сохранение и поддержка выпуска книжной продукции"</t>
  </si>
  <si>
    <t>Государственная программа Удмуртской Республики "Развитие строительной отрасли и регулирование градостроительной деятельности в Удмуртской Республике"</t>
  </si>
  <si>
    <t>Подпрограмма "Стимулирование развития жилищного строительства"</t>
  </si>
  <si>
    <t>Подпрограмма "Планирование государственных капитальных вложений и реализация Адресной инвестиционной программы"</t>
  </si>
  <si>
    <t>Подпрограмма "Обеспечение жильем молодых семей"</t>
  </si>
  <si>
    <t>Подпрограмма "Развитие инженерной инфраструктуры в Удмуртской Республике"</t>
  </si>
  <si>
    <t>Государственная программа Удмуртской Республики "Развитие инвестиционной деятельности в Удмуртской Республике"</t>
  </si>
  <si>
    <t>в 3,5 раза</t>
  </si>
  <si>
    <t>Подпрограмма "Формирование благоприятной деловой среды для реализации инвестиционных проектов в Удмуртской Республике"</t>
  </si>
  <si>
    <t>Государственная программа Удмуртской Республики "Противодействие незаконному обороту наркотиков в Удмуртской Республике"</t>
  </si>
  <si>
    <t>Подпрограмма "Меры совершенствования оказания помощи потребителям наркотических средств и психотропных веществ"</t>
  </si>
  <si>
    <t>Подпрограмма "Профилактика злоупотребления наркотическими средствами"</t>
  </si>
  <si>
    <t>Подпрограмма "Комплексная реабилитация и ресоциализация лиц, потребляющих наркотические средства и психотропные вещества"</t>
  </si>
  <si>
    <t>Государственная программа Удмуртской Республики "Доступная среда"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</si>
  <si>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</t>
  </si>
  <si>
    <t>Подпрограмма "Сопровождение инвалидов молодого возраста при получении ими профессионального образования и содействие в последующем трудоустройстве"</t>
  </si>
  <si>
    <t>Итого по государственным программам</t>
  </si>
  <si>
    <t xml:space="preserve">Непрограммные направления </t>
  </si>
  <si>
    <t>ИТОГО</t>
  </si>
  <si>
    <t>Предлагаемые изменения
(законопроект от 19.09.2023 
№ 6503-7зп)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</si>
</sst>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0.0"/>
  </numFmts>
  <fonts count="22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 wrapText="1"/>
    </xf>
  </cellStyleXfs>
  <cellXfs count="43">
    <xf numFmtId="0" fontId="0" fillId="0" borderId="0" xfId="0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165" fontId="18" fillId="0" borderId="2" xfId="1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vertical="top" wrapText="1"/>
    </xf>
    <xf numFmtId="165" fontId="13" fillId="0" borderId="2" xfId="1" applyNumberFormat="1" applyFont="1" applyFill="1" applyBorder="1" applyAlignment="1">
      <alignment horizontal="right" vertical="center" wrapText="1"/>
    </xf>
    <xf numFmtId="166" fontId="18" fillId="0" borderId="2" xfId="1" applyNumberFormat="1" applyFont="1" applyFill="1" applyBorder="1" applyAlignment="1">
      <alignment horizontal="right" vertical="center" wrapText="1"/>
    </xf>
    <xf numFmtId="0" fontId="11" fillId="0" borderId="2" xfId="2" applyFont="1" applyFill="1" applyBorder="1" applyAlignment="1">
      <alignment vertical="center" wrapText="1"/>
    </xf>
    <xf numFmtId="165" fontId="19" fillId="0" borderId="2" xfId="1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top" wrapText="1"/>
    </xf>
    <xf numFmtId="165" fontId="11" fillId="0" borderId="2" xfId="1" applyNumberFormat="1" applyFont="1" applyFill="1" applyBorder="1" applyAlignment="1">
      <alignment horizontal="right" vertical="center" wrapText="1"/>
    </xf>
    <xf numFmtId="166" fontId="19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4" fillId="0" borderId="2" xfId="1" applyNumberFormat="1" applyFont="1" applyFill="1" applyBorder="1" applyAlignment="1">
      <alignment horizontal="right" vertical="center" wrapText="1"/>
    </xf>
    <xf numFmtId="165" fontId="0" fillId="0" borderId="0" xfId="0" applyNumberFormat="1" applyFont="1" applyFill="1" applyAlignment="1">
      <alignment vertical="top" wrapText="1"/>
    </xf>
    <xf numFmtId="166" fontId="20" fillId="0" borderId="2" xfId="1" applyNumberFormat="1" applyFont="1" applyFill="1" applyBorder="1" applyAlignment="1">
      <alignment horizontal="right" vertical="center" wrapText="1"/>
    </xf>
    <xf numFmtId="166" fontId="13" fillId="0" borderId="2" xfId="1" applyNumberFormat="1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167" fontId="0" fillId="0" borderId="0" xfId="0" applyNumberFormat="1" applyFont="1" applyFill="1" applyAlignment="1">
      <alignment vertical="top" wrapText="1"/>
    </xf>
    <xf numFmtId="165" fontId="13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сент"/>
    </sheetNames>
    <sheetDataSet>
      <sheetData sheetId="0"/>
      <sheetData sheetId="1"/>
      <sheetData sheetId="2">
        <row r="5">
          <cell r="B5">
            <v>-85456.4</v>
          </cell>
        </row>
        <row r="6">
          <cell r="B6">
            <v>-53032.800000000003</v>
          </cell>
        </row>
        <row r="11">
          <cell r="B11">
            <v>-32423.599999999999</v>
          </cell>
        </row>
        <row r="30">
          <cell r="B30">
            <v>8953.7989699999998</v>
          </cell>
        </row>
        <row r="44">
          <cell r="B44">
            <v>27056.320899999999</v>
          </cell>
        </row>
        <row r="56">
          <cell r="B56">
            <v>602.30954000000008</v>
          </cell>
        </row>
        <row r="100">
          <cell r="B100">
            <v>10333.52694</v>
          </cell>
        </row>
        <row r="106">
          <cell r="B106">
            <v>1932770.156</v>
          </cell>
        </row>
        <row r="113">
          <cell r="B113">
            <v>5244.6346599999997</v>
          </cell>
        </row>
        <row r="114">
          <cell r="B114">
            <v>346.82089000000002</v>
          </cell>
        </row>
        <row r="119">
          <cell r="B119">
            <v>824.41840999999999</v>
          </cell>
        </row>
        <row r="125">
          <cell r="B125">
            <v>1612.86536</v>
          </cell>
        </row>
        <row r="135">
          <cell r="B135">
            <v>1549.30531</v>
          </cell>
        </row>
        <row r="163">
          <cell r="B163">
            <v>434.5</v>
          </cell>
        </row>
        <row r="180">
          <cell r="B180">
            <v>26863.31178</v>
          </cell>
        </row>
        <row r="181">
          <cell r="B181">
            <v>26863.31178</v>
          </cell>
        </row>
        <row r="184">
          <cell r="B184">
            <v>1311560.4432699999</v>
          </cell>
        </row>
        <row r="185">
          <cell r="B185">
            <v>23000</v>
          </cell>
        </row>
        <row r="195">
          <cell r="B195">
            <v>1289946.0144500001</v>
          </cell>
        </row>
        <row r="218">
          <cell r="B218">
            <v>-1385.5711799999999</v>
          </cell>
        </row>
        <row r="233">
          <cell r="B233">
            <v>175932.82711000001</v>
          </cell>
        </row>
        <row r="234">
          <cell r="B234">
            <v>168099.92711000002</v>
          </cell>
        </row>
        <row r="241">
          <cell r="B241">
            <v>135.9</v>
          </cell>
        </row>
        <row r="244">
          <cell r="B244">
            <v>7697</v>
          </cell>
        </row>
        <row r="247">
          <cell r="B247">
            <v>1029.5229999999999</v>
          </cell>
        </row>
        <row r="248">
          <cell r="B248">
            <v>405.923</v>
          </cell>
        </row>
        <row r="253">
          <cell r="B253">
            <v>623.6</v>
          </cell>
        </row>
        <row r="266">
          <cell r="B266">
            <v>1572395.6535499999</v>
          </cell>
        </row>
        <row r="267">
          <cell r="B267">
            <v>24979.984559999997</v>
          </cell>
        </row>
        <row r="270">
          <cell r="B270">
            <v>1133213.1689899999</v>
          </cell>
        </row>
        <row r="273">
          <cell r="B273">
            <v>100040</v>
          </cell>
        </row>
        <row r="278">
          <cell r="B278">
            <v>311100</v>
          </cell>
        </row>
        <row r="284">
          <cell r="B284">
            <v>3062.5</v>
          </cell>
        </row>
        <row r="289">
          <cell r="B289">
            <v>62815.608340000006</v>
          </cell>
        </row>
        <row r="290">
          <cell r="B290">
            <v>22381.841710000001</v>
          </cell>
        </row>
        <row r="299">
          <cell r="B299">
            <v>5637</v>
          </cell>
        </row>
        <row r="302">
          <cell r="B302">
            <v>7315.28143</v>
          </cell>
        </row>
        <row r="307">
          <cell r="B307">
            <v>27119.850200000001</v>
          </cell>
        </row>
        <row r="310">
          <cell r="B310">
            <v>361.63499999999999</v>
          </cell>
        </row>
        <row r="316">
          <cell r="B316">
            <v>139.16204999999999</v>
          </cell>
        </row>
        <row r="317">
          <cell r="B317">
            <v>92.855999999999995</v>
          </cell>
        </row>
        <row r="322">
          <cell r="B322">
            <v>46.306050000000006</v>
          </cell>
        </row>
        <row r="354">
          <cell r="B354">
            <v>1288463.7666</v>
          </cell>
        </row>
        <row r="355">
          <cell r="B355">
            <v>506656.7</v>
          </cell>
        </row>
        <row r="361">
          <cell r="B361">
            <v>703549.7</v>
          </cell>
        </row>
        <row r="378">
          <cell r="B378">
            <v>58602.06955</v>
          </cell>
        </row>
        <row r="397">
          <cell r="B397">
            <v>19655.297050000001</v>
          </cell>
        </row>
        <row r="410">
          <cell r="B410">
            <v>52500.701399999998</v>
          </cell>
        </row>
        <row r="411">
          <cell r="B411">
            <v>8907.001400000001</v>
          </cell>
        </row>
        <row r="421">
          <cell r="B421">
            <v>43240</v>
          </cell>
        </row>
        <row r="434">
          <cell r="B434">
            <v>353.7</v>
          </cell>
        </row>
        <row r="440">
          <cell r="B440">
            <v>-441254.61310000002</v>
          </cell>
        </row>
        <row r="441">
          <cell r="B441">
            <v>-230509.52728000001</v>
          </cell>
        </row>
        <row r="455">
          <cell r="B455">
            <v>-218808.8</v>
          </cell>
        </row>
        <row r="459">
          <cell r="B459">
            <v>8063.7141799999999</v>
          </cell>
        </row>
        <row r="462">
          <cell r="B462">
            <v>647.72786999999994</v>
          </cell>
        </row>
        <row r="463">
          <cell r="B463">
            <v>48</v>
          </cell>
        </row>
        <row r="466">
          <cell r="B466">
            <v>221.19786999999999</v>
          </cell>
        </row>
        <row r="471">
          <cell r="B471">
            <v>378.53</v>
          </cell>
        </row>
        <row r="478">
          <cell r="B478">
            <v>-7.6750600000000002</v>
          </cell>
        </row>
        <row r="479">
          <cell r="B479">
            <v>-7.6750600000000002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consultantplus://offline/ref=D253F89E3432ADCC70A94FAF4A18EEA08365A8779A52180BC46E674B6FA39C6A106DC781247884BFBCEDEABF67DA38EA9F4958D59B1018D711DC2CD7q40FJ" TargetMode="External"/><Relationship Id="rId117" Type="http://schemas.openxmlformats.org/officeDocument/2006/relationships/hyperlink" Target="consultantplus://offline/ref=D253F89E3432ADCC70A94FAF4A18EEA08365A8779A551C0CC866674B6FA39C6A106DC781247884BFBCE8ECB56DDA38EA9F4958D59B1018D711DC2CD7q40FJ" TargetMode="External"/><Relationship Id="rId21" Type="http://schemas.openxmlformats.org/officeDocument/2006/relationships/hyperlink" Target="consultantplus://offline/ref=D253F89E3432ADCC70A94FAF4A18EEA08365A8779A55120DCB6F674B6FA39C6A106DC781247884BFBCEDEAB66FDA38EA9F4958D59B1018D711DC2CD7q40FJ" TargetMode="External"/><Relationship Id="rId42" Type="http://schemas.openxmlformats.org/officeDocument/2006/relationships/hyperlink" Target="consultantplus://offline/ref=D253F89E3432ADCC70A94FAF4A18EEA08365A8779A521B09CC6A674B6FA39C6A106DC781247884BFBAEAEEB169DA38EA9F4958D59B1018D711DC2CD7q40FJ" TargetMode="External"/><Relationship Id="rId47" Type="http://schemas.openxmlformats.org/officeDocument/2006/relationships/hyperlink" Target="consultantplus://offline/ref=D253F89E3432ADCC70A94FAF4A18EEA08365A8779A521B09CC6A674B6FA39C6A106DC781247884BFBAEAEFBE6EDA38EA9F4958D59B1018D711DC2CD7q40FJ" TargetMode="External"/><Relationship Id="rId63" Type="http://schemas.openxmlformats.org/officeDocument/2006/relationships/hyperlink" Target="consultantplus://offline/ref=D253F89E3432ADCC70A94FAF4A18EEA08365A8779A521E02C569674B6FA39C6A106DC781247884BFBEE8E3B26CDA38EA9F4958D59B1018D711DC2CD7q40FJ" TargetMode="External"/><Relationship Id="rId68" Type="http://schemas.openxmlformats.org/officeDocument/2006/relationships/hyperlink" Target="consultantplus://offline/ref=D253F89E3432ADCC70A94FAF4A18EEA08365A8779A52180ACF6F674B6FA39C6A106DC781247884BFBDE4E8BE6BDA38EA9F4958D59B1018D711DC2CD7q40FJ" TargetMode="External"/><Relationship Id="rId84" Type="http://schemas.openxmlformats.org/officeDocument/2006/relationships/hyperlink" Target="consultantplus://offline/ref=D253F89E3432ADCC70A94FAF4A18EEA08365A8779A521E09C96C674B6FA39C6A106DC781247884BFB4EEEAB06CDA38EA9F4958D59B1018D711DC2CD7q40FJ" TargetMode="External"/><Relationship Id="rId89" Type="http://schemas.openxmlformats.org/officeDocument/2006/relationships/hyperlink" Target="consultantplus://offline/ref=D253F89E3432ADCC70A94FAF4A18EEA08365A8779A521B03CB6E674B6FA39C6A106DC781247884BFBFE4E9B06FDA38EA9F4958D59B1018D711DC2CD7q40FJ" TargetMode="External"/><Relationship Id="rId112" Type="http://schemas.openxmlformats.org/officeDocument/2006/relationships/hyperlink" Target="consultantplus://offline/ref=D253F89E3432ADCC70A94FAF4A18EEA08365A8779A521F0ACD67674B6FA39C6A106DC781247884BFBDE9EEB469DA38EA9F4958D59B1018D711DC2CD7q40FJ" TargetMode="External"/><Relationship Id="rId133" Type="http://schemas.openxmlformats.org/officeDocument/2006/relationships/hyperlink" Target="consultantplus://offline/ref=D253F89E3432ADCC70A94FAF4A18EEA08365A8779A52180ECD6C674B6FA39C6A106DC781247884BFBDEBECBF67DA38EA9F4958D59B1018D711DC2CD7q40FJ" TargetMode="External"/><Relationship Id="rId138" Type="http://schemas.openxmlformats.org/officeDocument/2006/relationships/hyperlink" Target="consultantplus://offline/ref=D253F89E3432ADCC70A94FAF4A18EEA08365A8779A521E0FC96C674B6FA39C6A106DC781247884BFB8EAEBB26DDA38EA9F4958D59B1018D711DC2CD7q40FJ" TargetMode="External"/><Relationship Id="rId154" Type="http://schemas.openxmlformats.org/officeDocument/2006/relationships/hyperlink" Target="consultantplus://offline/ref=D253F89E3432ADCC70A94FAF4A18EEA08365A8779A551C0CC96F674B6FA39C6A106DC781247884BFBCE4EAB76DDA38EA9F4958D59B1018D711DC2CD7q40FJ" TargetMode="External"/><Relationship Id="rId159" Type="http://schemas.openxmlformats.org/officeDocument/2006/relationships/hyperlink" Target="consultantplus://offline/ref=D253F89E3432ADCC70A94FAF4A18EEA08365A8779A521E03CA69674B6FA39C6A106DC781247884BFBCEBE9B168DA38EA9F4958D59B1018D711DC2CD7q40FJ" TargetMode="External"/><Relationship Id="rId170" Type="http://schemas.openxmlformats.org/officeDocument/2006/relationships/hyperlink" Target="consultantplus://offline/ref=D253F89E3432ADCC70A94FAF4A18EEA08365A8779A521F0ACD68674B6FA39C6A106DC781247884BFB8ECEEBF6CDA38EA9F4958D59B1018D711DC2CD7q40FJ" TargetMode="External"/><Relationship Id="rId16" Type="http://schemas.openxmlformats.org/officeDocument/2006/relationships/hyperlink" Target="consultantplus://offline/ref=D253F89E3432ADCC70A94FAF4A18EEA08365A8779A52190DC867674B6FA39C6A106DC781247884BFBAE8EBBF6DDA38EA9F4958D59B1018D711DC2CD7q40FJ" TargetMode="External"/><Relationship Id="rId107" Type="http://schemas.openxmlformats.org/officeDocument/2006/relationships/hyperlink" Target="consultantplus://offline/ref=D253F89E3432ADCC70A94FAF4A18EEA08365A8779A521F0ACD67674B6FA39C6A106DC781247884BFBDE9E9B06CDA38EA9F4958D59B1018D711DC2CD7q40FJ" TargetMode="External"/><Relationship Id="rId11" Type="http://schemas.openxmlformats.org/officeDocument/2006/relationships/hyperlink" Target="consultantplus://offline/ref=D253F89E3432ADCC70A94FAF4A18EEA08365A8779A521B0FC86F674B6FA39C6A106DC781247884BFB4E4EDB267DA38EA9F4958D59B1018D711DC2CD7q40FJ" TargetMode="External"/><Relationship Id="rId32" Type="http://schemas.openxmlformats.org/officeDocument/2006/relationships/hyperlink" Target="consultantplus://offline/ref=D253F89E3432ADCC70A94FAF4A18EEA08365A8779A521E0CCF6D674B6FA39C6A106DC781247884BFBFEBE3B46FDA38EA9F4958D59B1018D711DC2CD7q40FJ" TargetMode="External"/><Relationship Id="rId37" Type="http://schemas.openxmlformats.org/officeDocument/2006/relationships/hyperlink" Target="consultantplus://offline/ref=D253F89E3432ADCC70A94FAF4A18EEA08365A8779A521E0CCF6D674B6FA39C6A106DC781247884BFBFEAEAB26ADA38EA9F4958D59B1018D711DC2CD7q40FJ" TargetMode="External"/><Relationship Id="rId53" Type="http://schemas.openxmlformats.org/officeDocument/2006/relationships/hyperlink" Target="consultantplus://offline/ref=D253F89E3432ADCC70A94FAF4A18EEA08365A8779A551D0AC466674B6FA39C6A106DC781247884BFBDE5E8B269DA38EA9F4958D59B1018D711DC2CD7q40FJ" TargetMode="External"/><Relationship Id="rId58" Type="http://schemas.openxmlformats.org/officeDocument/2006/relationships/hyperlink" Target="consultantplus://offline/ref=D253F89E3432ADCC70A94FAF4A18EEA08365A8779A521E02C569674B6FA39C6A106DC781247884BFBCE4EAB26FDA38EA9F4958D59B1018D711DC2CD7q40FJ" TargetMode="External"/><Relationship Id="rId74" Type="http://schemas.openxmlformats.org/officeDocument/2006/relationships/hyperlink" Target="consultantplus://offline/ref=D253F89E3432ADCC70A94FAF4A18EEA08365A8779A521E09C96C674B6FA39C6A106DC781247884BFB8ECE9B168DA38EA9F4958D59B1018D711DC2CD7q40FJ" TargetMode="External"/><Relationship Id="rId79" Type="http://schemas.openxmlformats.org/officeDocument/2006/relationships/hyperlink" Target="consultantplus://offline/ref=D253F89E3432ADCC70A94FAF4A18EEA08365A8779A521E09C96C674B6FA39C6A106DC781247884BFB4EFE2BE68DA38EA9F4958D59B1018D711DC2CD7q40FJ" TargetMode="External"/><Relationship Id="rId102" Type="http://schemas.openxmlformats.org/officeDocument/2006/relationships/hyperlink" Target="consultantplus://offline/ref=D253F89E3432ADCC70A94FAF4A18EEA08365A8779A521E0ECE6C674B6FA39C6A106DC781247884BFBDEBEAB167DA38EA9F4958D59B1018D711DC2CD7q40FJ" TargetMode="External"/><Relationship Id="rId123" Type="http://schemas.openxmlformats.org/officeDocument/2006/relationships/hyperlink" Target="consultantplus://offline/ref=D253F89E3432ADCC70A94FAF4A18EEA08365A8779A52180BCC6E674B6FA39C6A106DC781247884BFBCEFECBF6EDA38EA9F4958D59B1018D711DC2CD7q40FJ" TargetMode="External"/><Relationship Id="rId128" Type="http://schemas.openxmlformats.org/officeDocument/2006/relationships/hyperlink" Target="consultantplus://offline/ref=D253F89E3432ADCC70A94FAF4A18EEA08365A8779A52180BCC6E674B6FA39C6A106DC781247884BFBDEDEEBE66DA38EA9F4958D59B1018D711DC2CD7q40FJ" TargetMode="External"/><Relationship Id="rId144" Type="http://schemas.openxmlformats.org/officeDocument/2006/relationships/hyperlink" Target="consultantplus://offline/ref=D253F89E3432ADCC70A94FAF4A18EEA08365A8779A52180AC869674B6FA39C6A106DC781247884BFBCE4EEB06FDA38EA9F4958D59B1018D711DC2CD7q40FJ" TargetMode="External"/><Relationship Id="rId149" Type="http://schemas.openxmlformats.org/officeDocument/2006/relationships/hyperlink" Target="consultantplus://offline/ref=D253F89E3432ADCC70A94FAF4A18EEA08365A8779A52190EC86F674B6FA39C6A106DC781247884BFBCEDEAB46ADA38EA9F4958D59B1018D711DC2CD7q40FJ" TargetMode="External"/><Relationship Id="rId5" Type="http://schemas.openxmlformats.org/officeDocument/2006/relationships/hyperlink" Target="consultantplus://offline/ref=D253F89E3432ADCC70A94FAF4A18EEA08365A8779A521B0FC86F674B6FA39C6A106DC781247884BFB4E4EEB26ADA38EA9F4958D59B1018D711DC2CD7q40FJ" TargetMode="External"/><Relationship Id="rId90" Type="http://schemas.openxmlformats.org/officeDocument/2006/relationships/hyperlink" Target="consultantplus://offline/ref=D253F89E3432ADCC70A94FAF4A18EEA08365A8779A521B09CD66674B6FA39C6A106DC781247884BFBDEEEDB46FDA38EA9F4958D59B1018D711DC2CD7q40FJ" TargetMode="External"/><Relationship Id="rId95" Type="http://schemas.openxmlformats.org/officeDocument/2006/relationships/hyperlink" Target="consultantplus://offline/ref=D253F89E3432ADCC70A94FAF4A18EEA08365A8779A521903CC6E674B6FA39C6A106DC781247884BFB8EEEDB56ADA38EA9F4958D59B1018D711DC2CD7q40FJ" TargetMode="External"/><Relationship Id="rId160" Type="http://schemas.openxmlformats.org/officeDocument/2006/relationships/hyperlink" Target="consultantplus://offline/ref=D253F89E3432ADCC70A94FAF4A18EEA08365A8779A521E03CA69674B6FA39C6A106DC781247884BFBCEBE9BF67DA38EA9F4958D59B1018D711DC2CD7q40FJ" TargetMode="External"/><Relationship Id="rId165" Type="http://schemas.openxmlformats.org/officeDocument/2006/relationships/hyperlink" Target="consultantplus://offline/ref=D253F89E3432ADCC70A94FAF4A18EEA08365A8779A521E0ECE6D674B6FA39C6A106DC781247884BFBCEDEAB26CDA38EA9F4958D59B1018D711DC2CD7q40FJ" TargetMode="External"/><Relationship Id="rId22" Type="http://schemas.openxmlformats.org/officeDocument/2006/relationships/hyperlink" Target="consultantplus://offline/ref=D253F89E3432ADCC70A94FAF4A18EEA08365A8779A55120DCB6F674B6FA39C6A106DC781247884BFBCEDEAB467DA38EA9F4958D59B1018D711DC2CD7q40FJ" TargetMode="External"/><Relationship Id="rId27" Type="http://schemas.openxmlformats.org/officeDocument/2006/relationships/hyperlink" Target="consultantplus://offline/ref=D253F89E3432ADCC70A94FAF4A18EEA08365A8779A52180BC46E674B6FA39C6A106DC781247884BFBCEDEBB66CDA38EA9F4958D59B1018D711DC2CD7q40FJ" TargetMode="External"/><Relationship Id="rId43" Type="http://schemas.openxmlformats.org/officeDocument/2006/relationships/hyperlink" Target="consultantplus://offline/ref=D253F89E3432ADCC70A94FAF4A18EEA08365A8779A521B09CC6A674B6FA39C6A106DC781247884BFBAEAEEBE6EDA38EA9F4958D59B1018D711DC2CD7q40FJ" TargetMode="External"/><Relationship Id="rId48" Type="http://schemas.openxmlformats.org/officeDocument/2006/relationships/hyperlink" Target="consultantplus://offline/ref=D253F89E3432ADCC70A94FAF4A18EEA08365A8779A521B09CC6A674B6FA39C6A106DC781247884BFBAEAECB669DA38EA9F4958D59B1018D711DC2CD7q40FJ" TargetMode="External"/><Relationship Id="rId64" Type="http://schemas.openxmlformats.org/officeDocument/2006/relationships/hyperlink" Target="consultantplus://offline/ref=D253F89E3432ADCC70A94FAF4A18EEA08365A8779A52180ACF6F674B6FA39C6A106DC781247884BFBDE4EBB36EDA38EA9F4958D59B1018D711DC2CD7q40FJ" TargetMode="External"/><Relationship Id="rId69" Type="http://schemas.openxmlformats.org/officeDocument/2006/relationships/hyperlink" Target="consultantplus://offline/ref=D253F89E3432ADCC70A94FAF4A18EEA08365A8779A551C02CB6C674B6FA39C6A106DC781247884BFBEEFEBBE6BDA38EA9F4958D59B1018D711DC2CD7q40FJ" TargetMode="External"/><Relationship Id="rId113" Type="http://schemas.openxmlformats.org/officeDocument/2006/relationships/hyperlink" Target="consultantplus://offline/ref=D253F89E3432ADCC70A94FAF4A18EEA08365A8779A551C0CC866674B6FA39C6A106DC781247884BFBCE8EFB46ADA38EA9F4958D59B1018D711DC2CD7q40FJ" TargetMode="External"/><Relationship Id="rId118" Type="http://schemas.openxmlformats.org/officeDocument/2006/relationships/hyperlink" Target="consultantplus://offline/ref=D253F89E3432ADCC70A94FAF4A18EEA08365A8779A551C0CC866674B6FA39C6A106DC781247884BFBEECEDB668DA38EA9F4958D59B1018D711DC2CD7q40FJ" TargetMode="External"/><Relationship Id="rId134" Type="http://schemas.openxmlformats.org/officeDocument/2006/relationships/hyperlink" Target="consultantplus://offline/ref=D253F89E3432ADCC70A94FAF4A18EEA08365A8779A521E0FC96C674B6FA39C6A106DC781247884BFB8EAEAB366DA38EA9F4958D59B1018D711DC2CD7q40FJ" TargetMode="External"/><Relationship Id="rId139" Type="http://schemas.openxmlformats.org/officeDocument/2006/relationships/hyperlink" Target="consultantplus://offline/ref=D253F89E3432ADCC70A94FAF4A18EEA08365A8779A521E0FC96C674B6FA39C6A106DC781247884BFB8EAEBB068DA38EA9F4958D59B1018D711DC2CD7q40FJ" TargetMode="External"/><Relationship Id="rId80" Type="http://schemas.openxmlformats.org/officeDocument/2006/relationships/hyperlink" Target="consultantplus://offline/ref=D253F89E3432ADCC70A94FAF4A18EEA08365A8779A521E09C96C674B6FA39C6A106DC781247884BFB4EFE3B367DA38EA9F4958D59B1018D711DC2CD7q40FJ" TargetMode="External"/><Relationship Id="rId85" Type="http://schemas.openxmlformats.org/officeDocument/2006/relationships/hyperlink" Target="consultantplus://offline/ref=D253F89E3432ADCC70A94FAF4A18EEA08365A8779A521E09C96C674B6FA39C6A106DC781247884BFB4EEEABE67DA38EA9F4958D59B1018D711DC2CD7q40FJ" TargetMode="External"/><Relationship Id="rId150" Type="http://schemas.openxmlformats.org/officeDocument/2006/relationships/hyperlink" Target="consultantplus://offline/ref=D253F89E3432ADCC70A94FAF4A18EEA08365A8779A52190EC86F674B6FA39C6A106DC781247884BFBCEDEAB269DA38EA9F4958D59B1018D711DC2CD7q40FJ" TargetMode="External"/><Relationship Id="rId155" Type="http://schemas.openxmlformats.org/officeDocument/2006/relationships/hyperlink" Target="consultantplus://offline/ref=D253F89E3432ADCC70A94FAF4A18EEA08365A8779A551C0CC96F674B6FA39C6A106DC781247884BFBCE4EAB567DA38EA9F4958D59B1018D711DC2CD7q40FJ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consultantplus://offline/ref=D253F89E3432ADCC70A94FAF4A18EEA08365A8779A521E0ECD6B674B6FA39C6A106DC781247884BFBCEDEAB767DA38EA9F4958D59B1018D711DC2CD7q40FJ" TargetMode="External"/><Relationship Id="rId17" Type="http://schemas.openxmlformats.org/officeDocument/2006/relationships/hyperlink" Target="consultantplus://offline/ref=D253F89E3432ADCC70A94FAF4A18EEA08365A8779A52190DC867674B6FA39C6A106DC781247884BFBAE8E8B768DA38EA9F4958D59B1018D711DC2CD7q40FJ" TargetMode="External"/><Relationship Id="rId33" Type="http://schemas.openxmlformats.org/officeDocument/2006/relationships/hyperlink" Target="consultantplus://offline/ref=D253F89E3432ADCC70A94FAF4A18EEA08365A8779A521E0CCF6D674B6FA39C6A106DC781247884BFBFEBE3B26ADA38EA9F4958D59B1018D711DC2CD7q40FJ" TargetMode="External"/><Relationship Id="rId38" Type="http://schemas.openxmlformats.org/officeDocument/2006/relationships/hyperlink" Target="consultantplus://offline/ref=D253F89E3432ADCC70A94FAF4A18EEA08365A8779A521E02CA6C674B6FA39C6A106DC781247884BFBCEEEAB36EDA38EA9F4958D59B1018D711DC2CD7q40FJ" TargetMode="External"/><Relationship Id="rId59" Type="http://schemas.openxmlformats.org/officeDocument/2006/relationships/hyperlink" Target="consultantplus://offline/ref=D253F89E3432ADCC70A94FAF4A18EEA08365A8779A521E02C569674B6FA39C6A106DC781247884BFBCE4EAB06EDA38EA9F4958D59B1018D711DC2CD7q40FJ" TargetMode="External"/><Relationship Id="rId103" Type="http://schemas.openxmlformats.org/officeDocument/2006/relationships/hyperlink" Target="consultantplus://offline/ref=D253F89E3432ADCC70A94FAF4A18EEA08365A8779A521E0ECE6C674B6FA39C6A106DC781247884BFBDEBEBB667DA38EA9F4958D59B1018D711DC2CD7q40FJ" TargetMode="External"/><Relationship Id="rId108" Type="http://schemas.openxmlformats.org/officeDocument/2006/relationships/hyperlink" Target="consultantplus://offline/ref=D253F89E3432ADCC70A94FAF4A18EEA08365A8779A521F0ACD67674B6FA39C6A106DC781247884BFBDE9E9BE6BDA38EA9F4958D59B1018D711DC2CD7q40FJ" TargetMode="External"/><Relationship Id="rId124" Type="http://schemas.openxmlformats.org/officeDocument/2006/relationships/hyperlink" Target="consultantplus://offline/ref=D253F89E3432ADCC70A94FAF4A18EEA08365A8779A52180BCC6E674B6FA39C6A106DC781247884BFBCEFEDB76ADA38EA9F4958D59B1018D711DC2CD7q40FJ" TargetMode="External"/><Relationship Id="rId129" Type="http://schemas.openxmlformats.org/officeDocument/2006/relationships/hyperlink" Target="consultantplus://offline/ref=D253F89E3432ADCC70A94FAF4A18EEA08365A8779A52180ECD6C674B6FA39C6A106DC781247884BFBDEBEFBF69DA38EA9F4958D59B1018D711DC2CD7q40FJ" TargetMode="External"/><Relationship Id="rId54" Type="http://schemas.openxmlformats.org/officeDocument/2006/relationships/hyperlink" Target="consultantplus://offline/ref=D253F89E3432ADCC70A94FAF4A18EEA08365A8779A551D0AC466674B6FA39C6A106DC781247884BFBDE5E9B569DA38EA9F4958D59B1018D711DC2CD7q40FJ" TargetMode="External"/><Relationship Id="rId70" Type="http://schemas.openxmlformats.org/officeDocument/2006/relationships/hyperlink" Target="consultantplus://offline/ref=D253F89E3432ADCC70A94FAF4A18EEA08365A8779A551C02CB6C674B6FA39C6A106DC781247884BFBEEFE8B56DDA38EA9F4958D59B1018D711DC2CD7q40FJ" TargetMode="External"/><Relationship Id="rId75" Type="http://schemas.openxmlformats.org/officeDocument/2006/relationships/hyperlink" Target="consultantplus://offline/ref=D253F89E3432ADCC70A94FAF4A18EEA08365A8779A521E09C96C674B6FA39C6A106DC781247884BFB4EFEDBE6BDA38EA9F4958D59B1018D711DC2CD7q40FJ" TargetMode="External"/><Relationship Id="rId91" Type="http://schemas.openxmlformats.org/officeDocument/2006/relationships/hyperlink" Target="consultantplus://offline/ref=D253F89E3432ADCC70A94FAF4A18EEA08365A8779A521B09CD66674B6FA39C6A106DC781247884BFBDEEEDB26BDA38EA9F4958D59B1018D711DC2CD7q40FJ" TargetMode="External"/><Relationship Id="rId96" Type="http://schemas.openxmlformats.org/officeDocument/2006/relationships/hyperlink" Target="consultantplus://offline/ref=D253F89E3432ADCC70A94FAF4A18EEA08365A8779A521903CC6E674B6FA39C6A106DC781247884BFB8EEEDB26CDA38EA9F4958D59B1018D711DC2CD7q40FJ" TargetMode="External"/><Relationship Id="rId140" Type="http://schemas.openxmlformats.org/officeDocument/2006/relationships/hyperlink" Target="consultantplus://offline/ref=D253F89E3432ADCC70A94FAF4A18EEA08365A8779A52180AC869674B6FA39C6A106DC781247884BFBCEAE3B367DA38EA9F4958D59B1018D711DC2CD7q40FJ" TargetMode="External"/><Relationship Id="rId145" Type="http://schemas.openxmlformats.org/officeDocument/2006/relationships/hyperlink" Target="consultantplus://offline/ref=D253F89E3432ADCC70A94FAF4A18EEA08365A8779A52180AC869674B6FA39C6A106DC781247884BFBEEFEFB16FDA38EA9F4958D59B1018D711DC2CD7q40FJ" TargetMode="External"/><Relationship Id="rId161" Type="http://schemas.openxmlformats.org/officeDocument/2006/relationships/hyperlink" Target="consultantplus://offline/ref=D253F89E3432ADCC70A94FAF4A18EEA08365A8779A521E03CA69674B6FA39C6A106DC781247884BFBFEEECBE66DA38EA9F4958D59B1018D711DC2CD7q40FJ" TargetMode="External"/><Relationship Id="rId166" Type="http://schemas.openxmlformats.org/officeDocument/2006/relationships/hyperlink" Target="consultantplus://offline/ref=D253F89E3432ADCC70A94FAF4A18EEA08365A8779A521E0ECE6D674B6FA39C6A106DC781247884BFBCEDEAB06BDA38EA9F4958D59B1018D711DC2CD7q40FJ" TargetMode="External"/><Relationship Id="rId1" Type="http://schemas.openxmlformats.org/officeDocument/2006/relationships/hyperlink" Target="consultantplus://offline/ref=D253F89E3432ADCC70A94FAF4A18EEA08365A8779A521B0FC86F674B6FA39C6A106DC781247884BFB4E4E8B56BDA38EA9F4958D59B1018D711DC2CD7q40FJ" TargetMode="External"/><Relationship Id="rId6" Type="http://schemas.openxmlformats.org/officeDocument/2006/relationships/hyperlink" Target="consultantplus://offline/ref=D253F89E3432ADCC70A94FAF4A18EEA08365A8779A521B0FC86F674B6FA39C6A106DC781247884BFB4E4EFB66DDA38EA9F4958D59B1018D711DC2CD7q40FJ" TargetMode="External"/><Relationship Id="rId15" Type="http://schemas.openxmlformats.org/officeDocument/2006/relationships/hyperlink" Target="consultantplus://offline/ref=D253F89E3432ADCC70A94FAF4A18EEA08365A8779A52190DC867674B6FA39C6A106DC781247884BFBAE8EBB46DDA38EA9F4958D59B1018D711DC2CD7q40FJ" TargetMode="External"/><Relationship Id="rId23" Type="http://schemas.openxmlformats.org/officeDocument/2006/relationships/hyperlink" Target="consultantplus://offline/ref=D253F89E3432ADCC70A94FAF4A18EEA08365A8779A52180BC46E674B6FA39C6A106DC781247884BFBCEDEAB66FDA38EA9F4958D59B1018D711DC2CD7q40FJ" TargetMode="External"/><Relationship Id="rId28" Type="http://schemas.openxmlformats.org/officeDocument/2006/relationships/hyperlink" Target="consultantplus://offline/ref=D253F89E3432ADCC70A94FAF4A18EEA08365A8779A52180BC46E674B6FA39C6A106DC781247884BFBCEDEBB467DA38EA9F4958D59B1018D711DC2CD7q40FJ" TargetMode="External"/><Relationship Id="rId36" Type="http://schemas.openxmlformats.org/officeDocument/2006/relationships/hyperlink" Target="consultantplus://offline/ref=D253F89E3432ADCC70A94FAF4A18EEA08365A8779A521E0CCF6D674B6FA39C6A106DC781247884BFBFEAEAB46FDA38EA9F4958D59B1018D711DC2CD7q40FJ" TargetMode="External"/><Relationship Id="rId49" Type="http://schemas.openxmlformats.org/officeDocument/2006/relationships/hyperlink" Target="consultantplus://offline/ref=D253F89E3432ADCC70A94FAF4A18EEA08365A8779A521B09CC6A674B6FA39C6A106DC781247884BFBAEAECB36EDA38EA9F4958D59B1018D711DC2CD7q40FJ" TargetMode="External"/><Relationship Id="rId57" Type="http://schemas.openxmlformats.org/officeDocument/2006/relationships/hyperlink" Target="consultantplus://offline/ref=D253F89E3432ADCC70A94FAF4A18EEA08365A8779A521E02C569674B6FA39C6A106DC781247884BFBCE4EAB767DA38EA9F4958D59B1018D711DC2CD7q40FJ" TargetMode="External"/><Relationship Id="rId106" Type="http://schemas.openxmlformats.org/officeDocument/2006/relationships/hyperlink" Target="consultantplus://offline/ref=D253F89E3432ADCC70A94FAF4A18EEA08365A8779A521F0ACD67674B6FA39C6A106DC781247884BFBEE8EAB76FDA38EA9F4958D59B1018D711DC2CD7q40FJ" TargetMode="External"/><Relationship Id="rId114" Type="http://schemas.openxmlformats.org/officeDocument/2006/relationships/hyperlink" Target="consultantplus://offline/ref=D253F89E3432ADCC70A94FAF4A18EEA08365A8779A551C0CC866674B6FA39C6A106DC781247884BFBCEAEEB76BDA38EA9F4958D59B1018D711DC2CD7q40FJ" TargetMode="External"/><Relationship Id="rId119" Type="http://schemas.openxmlformats.org/officeDocument/2006/relationships/hyperlink" Target="consultantplus://offline/ref=D253F89E3432ADCC70A94FAF4A18EEA08365A8779A55130EC569674B6FA39C6A106DC781247884BFBCECEAB16EDA38EA9F4958D59B1018D711DC2CD7q40FJ" TargetMode="External"/><Relationship Id="rId127" Type="http://schemas.openxmlformats.org/officeDocument/2006/relationships/hyperlink" Target="consultantplus://offline/ref=D253F89E3432ADCC70A94FAF4A18EEA08365A8779A52180BCC6E674B6FA39C6A106DC781247884BFBCEFEDB168DA38EA9F4958D59B1018D711DC2CD7q40FJ" TargetMode="External"/><Relationship Id="rId10" Type="http://schemas.openxmlformats.org/officeDocument/2006/relationships/hyperlink" Target="consultantplus://offline/ref=D253F89E3432ADCC70A94FAF4A18EEA08365A8779A521B0FC86F674B6FA39C6A106DC781247884BFB4E4ECBF6BDA38EA9F4958D59B1018D711DC2CD7q40FJ" TargetMode="External"/><Relationship Id="rId31" Type="http://schemas.openxmlformats.org/officeDocument/2006/relationships/hyperlink" Target="consultantplus://offline/ref=D253F89E3432ADCC70A94FAF4A18EEA08365A8779A521E0CCF6D674B6FA39C6A106DC781247884BFBFEBE3B76DDA38EA9F4958D59B1018D711DC2CD7q40FJ" TargetMode="External"/><Relationship Id="rId44" Type="http://schemas.openxmlformats.org/officeDocument/2006/relationships/hyperlink" Target="consultantplus://offline/ref=D253F89E3432ADCC70A94FAF4A18EEA08365A8779A521B09CC6A674B6FA39C6A106DC781247884BFBAEAEFB669DA38EA9F4958D59B1018D711DC2CD7q40FJ" TargetMode="External"/><Relationship Id="rId52" Type="http://schemas.openxmlformats.org/officeDocument/2006/relationships/hyperlink" Target="consultantplus://offline/ref=D253F89E3432ADCC70A94FAF4A18EEA08365A8779A551C0DC569674B6FA39C6A106DC781247884BFBDEDEAB667DA38EA9F4958D59B1018D711DC2CD7q40FJ" TargetMode="External"/><Relationship Id="rId60" Type="http://schemas.openxmlformats.org/officeDocument/2006/relationships/hyperlink" Target="consultantplus://offline/ref=D253F89E3432ADCC70A94FAF4A18EEA08365A8779A521E02C569674B6FA39C6A106DC781247884BFBCE4EBB66CDA38EA9F4958D59B1018D711DC2CD7q40FJ" TargetMode="External"/><Relationship Id="rId65" Type="http://schemas.openxmlformats.org/officeDocument/2006/relationships/hyperlink" Target="consultantplus://offline/ref=D253F89E3432ADCC70A94FAF4A18EEA08365A8779A52180ACF6F674B6FA39C6A106DC781247884BFBDE4EBB166DA38EA9F4958D59B1018D711DC2CD7q40FJ" TargetMode="External"/><Relationship Id="rId73" Type="http://schemas.openxmlformats.org/officeDocument/2006/relationships/hyperlink" Target="consultantplus://offline/ref=D253F89E3432ADCC70A94FAF4A18EEA08365A8779A551C02CB6C674B6FA39C6A106DC781247884BFBEEFE9B76FDA38EA9F4958D59B1018D711DC2CD7q40FJ" TargetMode="External"/><Relationship Id="rId78" Type="http://schemas.openxmlformats.org/officeDocument/2006/relationships/hyperlink" Target="consultantplus://offline/ref=D253F89E3432ADCC70A94FAF4A18EEA08365A8779A521E09C96C674B6FA39C6A106DC781247884BFB4EFE2B06DDA38EA9F4958D59B1018D711DC2CD7q40FJ" TargetMode="External"/><Relationship Id="rId81" Type="http://schemas.openxmlformats.org/officeDocument/2006/relationships/hyperlink" Target="consultantplus://offline/ref=D253F89E3432ADCC70A94FAF4A18EEA08365A8779A521E09C96C674B6FA39C6A106DC781247884BFB4EFE3BE67DA38EA9F4958D59B1018D711DC2CD7q40FJ" TargetMode="External"/><Relationship Id="rId86" Type="http://schemas.openxmlformats.org/officeDocument/2006/relationships/hyperlink" Target="consultantplus://offline/ref=D253F89E3432ADCC70A94FAF4A18EEA08365A8779A521E09C96C674B6FA39C6A106DC781247884BFB4EEEBB56CDA38EA9F4958D59B1018D711DC2CD7q40FJ" TargetMode="External"/><Relationship Id="rId94" Type="http://schemas.openxmlformats.org/officeDocument/2006/relationships/hyperlink" Target="consultantplus://offline/ref=D253F89E3432ADCC70A94FAF4A18EEA08365A8779A521B09CD66674B6FA39C6A106DC781247884BFBDEEE2B668DA38EA9F4958D59B1018D711DC2CD7q40FJ" TargetMode="External"/><Relationship Id="rId99" Type="http://schemas.openxmlformats.org/officeDocument/2006/relationships/hyperlink" Target="consultantplus://offline/ref=D253F89E3432ADCC70A94FAF4A18EEA08365A8779A521903CC6E674B6FA39C6A106DC781247884BFB8EEE2B567DA38EA9F4958D59B1018D711DC2CD7q40FJ" TargetMode="External"/><Relationship Id="rId101" Type="http://schemas.openxmlformats.org/officeDocument/2006/relationships/hyperlink" Target="consultantplus://offline/ref=D253F89E3432ADCC70A94FAF4A18EEA08365A8779A521E0ECE6C674B6FA39C6A106DC781247884BFBDEBEAB36FDA38EA9F4958D59B1018D711DC2CD7q40FJ" TargetMode="External"/><Relationship Id="rId122" Type="http://schemas.openxmlformats.org/officeDocument/2006/relationships/hyperlink" Target="consultantplus://offline/ref=D253F89E3432ADCC70A94FAF4A18EEA08365A8779A55130EC569674B6FA39C6A106DC781247884BFBCE5EDB666DA38EA9F4958D59B1018D711DC2CD7q40FJ" TargetMode="External"/><Relationship Id="rId130" Type="http://schemas.openxmlformats.org/officeDocument/2006/relationships/hyperlink" Target="consultantplus://offline/ref=D253F89E3432ADCC70A94FAF4A18EEA08365A8779A52180ECD6C674B6FA39C6A106DC781247884BFBEEDECB066DA38EA9F4958D59B1018D711DC2CD7q40FJ" TargetMode="External"/><Relationship Id="rId135" Type="http://schemas.openxmlformats.org/officeDocument/2006/relationships/hyperlink" Target="consultantplus://offline/ref=D253F89E3432ADCC70A94FAF4A18EEA08365A8779A521E0FC96C674B6FA39C6A106DC781247884BFB8EAEAB068DA38EA9F4958D59B1018D711DC2CD7q40FJ" TargetMode="External"/><Relationship Id="rId143" Type="http://schemas.openxmlformats.org/officeDocument/2006/relationships/hyperlink" Target="consultantplus://offline/ref=D253F89E3432ADCC70A94FAF4A18EEA08365A8779A52180AC869674B6FA39C6A106DC781247884BFBEEFE8B166DA38EA9F4958D59B1018D711DC2CD7q40FJ" TargetMode="External"/><Relationship Id="rId148" Type="http://schemas.openxmlformats.org/officeDocument/2006/relationships/hyperlink" Target="consultantplus://offline/ref=D253F89E3432ADCC70A94FAF4A18EEA08365A8779A52190EC86F674B6FA39C6A106DC781247884BFBCEDEAB66EDA38EA9F4958D59B1018D711DC2CD7q40FJ" TargetMode="External"/><Relationship Id="rId151" Type="http://schemas.openxmlformats.org/officeDocument/2006/relationships/hyperlink" Target="consultantplus://offline/ref=D253F89E3432ADCC70A94FAF4A18EEA08365A8779A551C0CC96F674B6FA39C6A106DC781247884BFBCE5E3B56DDA38EA9F4958D59B1018D711DC2CD7q40FJ" TargetMode="External"/><Relationship Id="rId156" Type="http://schemas.openxmlformats.org/officeDocument/2006/relationships/hyperlink" Target="consultantplus://offline/ref=D253F89E3432ADCC70A94FAF4A18EEA08365A8779A521E03CA69674B6FA39C6A106DC781247884BFBCEBE8B56EDA38EA9F4958D59B1018D711DC2CD7q40FJ" TargetMode="External"/><Relationship Id="rId164" Type="http://schemas.openxmlformats.org/officeDocument/2006/relationships/hyperlink" Target="consultantplus://offline/ref=D253F89E3432ADCC70A94FAF4A18EEA08365A8779A521E0ECE6D674B6FA39C6A106DC781247884BFBCEDEAB767DA38EA9F4958D59B1018D711DC2CD7q40FJ" TargetMode="External"/><Relationship Id="rId169" Type="http://schemas.openxmlformats.org/officeDocument/2006/relationships/hyperlink" Target="consultantplus://offline/ref=D253F89E3432ADCC70A94FAF4A18EEA08365A8779A521F0ACD68674B6FA39C6A106DC781247884BFB8ECEEB46CDA38EA9F4958D59B1018D711DC2CD7q40FJ" TargetMode="External"/><Relationship Id="rId4" Type="http://schemas.openxmlformats.org/officeDocument/2006/relationships/hyperlink" Target="consultantplus://offline/ref=D253F89E3432ADCC70A94FAF4A18EEA08365A8779A521B0FC86F674B6FA39C6A106DC781247884BFB4E4E9BE67DA38EA9F4958D59B1018D711DC2CD7q40FJ" TargetMode="External"/><Relationship Id="rId9" Type="http://schemas.openxmlformats.org/officeDocument/2006/relationships/hyperlink" Target="consultantplus://offline/ref=D253F89E3432ADCC70A94FAF4A18EEA08365A8779A521B0FC86F674B6FA39C6A106DC781247884BFB4E4ECB36EDA38EA9F4958D59B1018D711DC2CD7q40FJ" TargetMode="External"/><Relationship Id="rId13" Type="http://schemas.openxmlformats.org/officeDocument/2006/relationships/hyperlink" Target="consultantplus://offline/ref=D253F89E3432ADCC70A94FAF4A18EEA08365A8779A521E0ECD6B674B6FA39C6A106DC781247884BFBCEDEAB46BDA38EA9F4958D59B1018D711DC2CD7q40FJ" TargetMode="External"/><Relationship Id="rId18" Type="http://schemas.openxmlformats.org/officeDocument/2006/relationships/hyperlink" Target="consultantplus://offline/ref=D253F89E3432ADCC70A94FAF4A18EEA08365A8779A52190DC867674B6FA39C6A106DC781247884BFBAE8E8B46DDA38EA9F4958D59B1018D711DC2CD7q40FJ" TargetMode="External"/><Relationship Id="rId39" Type="http://schemas.openxmlformats.org/officeDocument/2006/relationships/hyperlink" Target="consultantplus://offline/ref=D253F89E3432ADCC70A94FAF4A18EEA08365A8779A521E02CA6C674B6FA39C6A106DC781247884BFBCEEEAB16ADA38EA9F4958D59B1018D711DC2CD7q40FJ" TargetMode="External"/><Relationship Id="rId109" Type="http://schemas.openxmlformats.org/officeDocument/2006/relationships/hyperlink" Target="consultantplus://offline/ref=D253F89E3432ADCC70A94FAF4A18EEA08365A8779A521F0ACD67674B6FA39C6A106DC781247884BFBDE9EEB469DA38EA9F4958D59B1018D711DC2CD7q40FJ" TargetMode="External"/><Relationship Id="rId34" Type="http://schemas.openxmlformats.org/officeDocument/2006/relationships/hyperlink" Target="consultantplus://offline/ref=D253F89E3432ADCC70A94FAF4A18EEA08365A8779A521E0CCF6D674B6FA39C6A106DC781247884BFBFEBE3BF6FDA38EA9F4958D59B1018D711DC2CD7q40FJ" TargetMode="External"/><Relationship Id="rId50" Type="http://schemas.openxmlformats.org/officeDocument/2006/relationships/hyperlink" Target="consultantplus://offline/ref=D253F89E3432ADCC70A94FAF4A18EEA08365A8779A551C0DC569674B6FA39C6A106DC781247884BFBCE4E3B16ADA38EA9F4958D59B1018D711DC2CD7q40FJ" TargetMode="External"/><Relationship Id="rId55" Type="http://schemas.openxmlformats.org/officeDocument/2006/relationships/hyperlink" Target="consultantplus://offline/ref=D253F89E3432ADCC70A94FAF4A18EEA08365A8779A551D0AC466674B6FA39C6A106DC781247884BFBDE5E9BE67DA38EA9F4958D59B1018D711DC2CD7q40FJ" TargetMode="External"/><Relationship Id="rId76" Type="http://schemas.openxmlformats.org/officeDocument/2006/relationships/hyperlink" Target="consultantplus://offline/ref=D253F89E3432ADCC70A94FAF4A18EEA08365A8779A521E09C96C674B6FA39C6A106DC781247884BFB4EFE2B56FDA38EA9F4958D59B1018D711DC2CD7q40FJ" TargetMode="External"/><Relationship Id="rId97" Type="http://schemas.openxmlformats.org/officeDocument/2006/relationships/hyperlink" Target="consultantplus://offline/ref=D253F89E3432ADCC70A94FAF4A18EEA08365A8779A521903CC6E674B6FA39C6A106DC781247884BFB8EEEDB067DA38EA9F4958D59B1018D711DC2CD7q40FJ" TargetMode="External"/><Relationship Id="rId104" Type="http://schemas.openxmlformats.org/officeDocument/2006/relationships/hyperlink" Target="consultantplus://offline/ref=D253F89E3432ADCC70A94FAF4A18EEA08365A8779A521E0ECE6C674B6FA39C6A106DC781247884BFBDEBEBB36CDA38EA9F4958D59B1018D711DC2CD7q40FJ" TargetMode="External"/><Relationship Id="rId120" Type="http://schemas.openxmlformats.org/officeDocument/2006/relationships/hyperlink" Target="consultantplus://offline/ref=D253F89E3432ADCC70A94FAF4A18EEA08365A8779A55130EC569674B6FA39C6A106DC781247884BFBCECEABF6ADA38EA9F4958D59B1018D711DC2CD7q40FJ" TargetMode="External"/><Relationship Id="rId125" Type="http://schemas.openxmlformats.org/officeDocument/2006/relationships/hyperlink" Target="consultantplus://offline/ref=D253F89E3432ADCC70A94FAF4A18EEA08365A8779A52180BCC6E674B6FA39C6A106DC781247884BFBCEFEDB569DA38EA9F4958D59B1018D711DC2CD7q40FJ" TargetMode="External"/><Relationship Id="rId141" Type="http://schemas.openxmlformats.org/officeDocument/2006/relationships/hyperlink" Target="consultantplus://offline/ref=D253F89E3432ADCC70A94FAF4A18EEA08365A8779A52180AC869674B6FA39C6A106DC781247884BFBEEFEBBE6FDA38EA9F4958D59B1018D711DC2CD7q40FJ" TargetMode="External"/><Relationship Id="rId146" Type="http://schemas.openxmlformats.org/officeDocument/2006/relationships/hyperlink" Target="consultantplus://offline/ref=D253F89E3432ADCC70A94FAF4A18EEA08365A8779A52180AC869674B6FA39C6A106DC781247884BFB8ECE8B567DA38EA9F4958D59B1018D711DC2CD7q40FJ" TargetMode="External"/><Relationship Id="rId167" Type="http://schemas.openxmlformats.org/officeDocument/2006/relationships/hyperlink" Target="consultantplus://offline/ref=D253F89E3432ADCC70A94FAF4A18EEA08365A8779A521E0ECE6D674B6FA39C6A106DC781247884BFBCEDEABE6ADA38EA9F4958D59B1018D711DC2CD7q40FJ" TargetMode="External"/><Relationship Id="rId7" Type="http://schemas.openxmlformats.org/officeDocument/2006/relationships/hyperlink" Target="consultantplus://offline/ref=D253F89E3432ADCC70A94FAF4A18EEA08365A8779A521B0FC86F674B6FA39C6A106DC781247884BFB4E4EFB166DA38EA9F4958D59B1018D711DC2CD7q40FJ" TargetMode="External"/><Relationship Id="rId71" Type="http://schemas.openxmlformats.org/officeDocument/2006/relationships/hyperlink" Target="consultantplus://offline/ref=D253F89E3432ADCC70A94FAF4A18EEA08365A8779A551C02CB6C674B6FA39C6A106DC781247884BFBEEFE8B367DA38EA9F4958D59B1018D711DC2CD7q40FJ" TargetMode="External"/><Relationship Id="rId92" Type="http://schemas.openxmlformats.org/officeDocument/2006/relationships/hyperlink" Target="consultantplus://offline/ref=D253F89E3432ADCC70A94FAF4A18EEA08365A8779A521B09CD66674B6FA39C6A106DC781247884BFBDEEEDB06ADA38EA9F4958D59B1018D711DC2CD7q40FJ" TargetMode="External"/><Relationship Id="rId162" Type="http://schemas.openxmlformats.org/officeDocument/2006/relationships/hyperlink" Target="consultantplus://offline/ref=D253F89E3432ADCC70A94FAF4A18EEA08365A8779A52180ECD6B674B6FA39C6A106DC781247884BFBCEBE3B566DA38EA9F4958D59B1018D711DC2CD7q40FJ" TargetMode="External"/><Relationship Id="rId2" Type="http://schemas.openxmlformats.org/officeDocument/2006/relationships/hyperlink" Target="consultantplus://offline/ref=D253F89E3432ADCC70A94FAF4A18EEA08365A8779A521B0FC86F674B6FA39C6A106DC781247884BFB4E4E8BF6CDA38EA9F4958D59B1018D711DC2CD7q40FJ" TargetMode="External"/><Relationship Id="rId29" Type="http://schemas.openxmlformats.org/officeDocument/2006/relationships/hyperlink" Target="consultantplus://offline/ref=D253F89E3432ADCC70A94FAF4A18EEA08365A8779A52180BC46E674B6FA39C6A106DC781247884BFBCEDEBB16CDA38EA9F4958D59B1018D711DC2CD7q40FJ" TargetMode="External"/><Relationship Id="rId24" Type="http://schemas.openxmlformats.org/officeDocument/2006/relationships/hyperlink" Target="consultantplus://offline/ref=D253F89E3432ADCC70A94FAF4A18EEA08365A8779A52180BC46E674B6FA39C6A106DC781247884BFBCEDEAB467DA38EA9F4958D59B1018D711DC2CD7q40FJ" TargetMode="External"/><Relationship Id="rId40" Type="http://schemas.openxmlformats.org/officeDocument/2006/relationships/hyperlink" Target="consultantplus://offline/ref=D253F89E3432ADCC70A94FAF4A18EEA08365A8779A521E02CA6C674B6FA39C6A106DC781247884BFBCEEEBB768DA38EA9F4958D59B1018D711DC2CD7q40FJ" TargetMode="External"/><Relationship Id="rId45" Type="http://schemas.openxmlformats.org/officeDocument/2006/relationships/hyperlink" Target="consultantplus://offline/ref=D253F89E3432ADCC70A94FAF4A18EEA08365A8779A521B09CC6A674B6FA39C6A106DC781247884BFBAEAEFB36EDA38EA9F4958D59B1018D711DC2CD7q40FJ" TargetMode="External"/><Relationship Id="rId66" Type="http://schemas.openxmlformats.org/officeDocument/2006/relationships/hyperlink" Target="consultantplus://offline/ref=D253F89E3432ADCC70A94FAF4A18EEA08365A8779A52180ACF6F674B6FA39C6A106DC781247884BFBDE4EBBE6BDA38EA9F4958D59B1018D711DC2CD7q40FJ" TargetMode="External"/><Relationship Id="rId87" Type="http://schemas.openxmlformats.org/officeDocument/2006/relationships/hyperlink" Target="consultantplus://offline/ref=D253F89E3432ADCC70A94FAF4A18EEA08365A8779A521B03CB6E674B6FA39C6A106DC781247884BFBFE4E8B168DA38EA9F4958D59B1018D711DC2CD7q40FJ" TargetMode="External"/><Relationship Id="rId110" Type="http://schemas.openxmlformats.org/officeDocument/2006/relationships/hyperlink" Target="consultantplus://offline/ref=D253F89E3432ADCC70A94FAF4A18EEA08365A8779A521F0ACD67674B6FA39C6A106DC781247884BFBDE9EEB268DA38EA9F4958D59B1018D711DC2CD7q40FJ" TargetMode="External"/><Relationship Id="rId115" Type="http://schemas.openxmlformats.org/officeDocument/2006/relationships/hyperlink" Target="consultantplus://offline/ref=D253F89E3432ADCC70A94FAF4A18EEA08365A8779A551C0CC866674B6FA39C6A106DC781247884BFBCEAEEB56ADA38EA9F4958D59B1018D711DC2CD7q40FJ" TargetMode="External"/><Relationship Id="rId131" Type="http://schemas.openxmlformats.org/officeDocument/2006/relationships/hyperlink" Target="consultantplus://offline/ref=D253F89E3432ADCC70A94FAF4A18EEA08365A8779A52180ECD6C674B6FA39C6A106DC781247884BFBEEDECBF6DDA38EA9F4958D59B1018D711DC2CD7q40FJ" TargetMode="External"/><Relationship Id="rId136" Type="http://schemas.openxmlformats.org/officeDocument/2006/relationships/hyperlink" Target="consultantplus://offline/ref=D253F89E3432ADCC70A94FAF4A18EEA08365A8779A521E0FC96C674B6FA39C6A106DC781247884BFB8EAEBB76DDA38EA9F4958D59B1018D711DC2CD7q40FJ" TargetMode="External"/><Relationship Id="rId157" Type="http://schemas.openxmlformats.org/officeDocument/2006/relationships/hyperlink" Target="consultantplus://offline/ref=D253F89E3432ADCC70A94FAF4A18EEA08365A8779A521E03CA69674B6FA39C6A106DC781247884BFBCEBE8B16DDA38EA9F4958D59B1018D711DC2CD7q40FJ" TargetMode="External"/><Relationship Id="rId61" Type="http://schemas.openxmlformats.org/officeDocument/2006/relationships/hyperlink" Target="consultantplus://offline/ref=D253F89E3432ADCC70A94FAF4A18EEA08365A8779A521E02C569674B6FA39C6A106DC781247884BFBCE4EBB46BDA38EA9F4958D59B1018D711DC2CD7q40FJ" TargetMode="External"/><Relationship Id="rId82" Type="http://schemas.openxmlformats.org/officeDocument/2006/relationships/hyperlink" Target="consultantplus://offline/ref=D253F89E3432ADCC70A94FAF4A18EEA08365A8779A521E09C96C674B6FA39C6A106DC781247884BFB4EEEAB56CDA38EA9F4958D59B1018D711DC2CD7q40FJ" TargetMode="External"/><Relationship Id="rId152" Type="http://schemas.openxmlformats.org/officeDocument/2006/relationships/hyperlink" Target="consultantplus://offline/ref=D253F89E3432ADCC70A94FAF4A18EEA08365A8779A551C0CC96F674B6FA39C6A106DC781247884BFBCE5E3B26FDA38EA9F4958D59B1018D711DC2CD7q40FJ" TargetMode="External"/><Relationship Id="rId19" Type="http://schemas.openxmlformats.org/officeDocument/2006/relationships/hyperlink" Target="consultantplus://offline/ref=D253F89E3432ADCC70A94FAF4A18EEA08365A8779A52190DC867674B6FA39C6A106DC781247884BFBAE8E8B268DA38EA9F4958D59B1018D711DC2CD7q40FJ" TargetMode="External"/><Relationship Id="rId14" Type="http://schemas.openxmlformats.org/officeDocument/2006/relationships/hyperlink" Target="consultantplus://offline/ref=D253F89E3432ADCC70A94FAF4A18EEA08365A8779A52190DC867674B6FA39C6A106DC781247884BFBAE8EBB76BDA38EA9F4958D59B1018D711DC2CD7q40FJ" TargetMode="External"/><Relationship Id="rId30" Type="http://schemas.openxmlformats.org/officeDocument/2006/relationships/hyperlink" Target="consultantplus://offline/ref=D253F89E3432ADCC70A94FAF4A18EEA08365A8779A52180BC46E674B6FA39C6A106DC781247884BFBCEDEBBF67DA38EA9F4958D59B1018D711DC2CD7q40FJ" TargetMode="External"/><Relationship Id="rId35" Type="http://schemas.openxmlformats.org/officeDocument/2006/relationships/hyperlink" Target="consultantplus://offline/ref=D253F89E3432ADCC70A94FAF4A18EEA08365A8779A521E0CCF6D674B6FA39C6A106DC781247884BFBFEAEAB76ADA38EA9F4958D59B1018D711DC2CD7q40FJ" TargetMode="External"/><Relationship Id="rId56" Type="http://schemas.openxmlformats.org/officeDocument/2006/relationships/hyperlink" Target="consultantplus://offline/ref=D253F89E3432ADCC70A94FAF4A18EEA08365A8779A521E02C569674B6FA39C6A106DC781247884BFBCE5E3BF6BDA38EA9F4958D59B1018D711DC2CD7q40FJ" TargetMode="External"/><Relationship Id="rId77" Type="http://schemas.openxmlformats.org/officeDocument/2006/relationships/hyperlink" Target="consultantplus://offline/ref=D253F89E3432ADCC70A94FAF4A18EEA08365A8779A521E09C96C674B6FA39C6A106DC781247884BFB4EFE2B369DA38EA9F4958D59B1018D711DC2CD7q40FJ" TargetMode="External"/><Relationship Id="rId100" Type="http://schemas.openxmlformats.org/officeDocument/2006/relationships/hyperlink" Target="consultantplus://offline/ref=D253F89E3432ADCC70A94FAF4A18EEA08365A8779A521903CC6E674B6FA39C6A106DC781247884BFB8EEE2B26CDA38EA9F4958D59B1018D711DC2CD7q40FJ" TargetMode="External"/><Relationship Id="rId105" Type="http://schemas.openxmlformats.org/officeDocument/2006/relationships/hyperlink" Target="consultantplus://offline/ref=D253F89E3432ADCC70A94FAF4A18EEA08365A8779A521E0ECE6C674B6FA39C6A106DC781247884BFBDEBEBB167DA38EA9F4958D59B1018D711DC2CD7q40FJ" TargetMode="External"/><Relationship Id="rId126" Type="http://schemas.openxmlformats.org/officeDocument/2006/relationships/hyperlink" Target="consultantplus://offline/ref=D253F89E3432ADCC70A94FAF4A18EEA08365A8779A52180BCC6E674B6FA39C6A106DC781247884BFBCEFEDB368DA38EA9F4958D59B1018D711DC2CD7q40FJ" TargetMode="External"/><Relationship Id="rId147" Type="http://schemas.openxmlformats.org/officeDocument/2006/relationships/hyperlink" Target="consultantplus://offline/ref=D253F89E3432ADCC70A94FAF4A18EEA08365A8779A52180AC869674B6FA39C6A106DC781247884BFBCE4E2BF6CDA38EA9F4958D59B1018D711DC2CD7q40FJ" TargetMode="External"/><Relationship Id="rId168" Type="http://schemas.openxmlformats.org/officeDocument/2006/relationships/hyperlink" Target="consultantplus://offline/ref=D253F89E3432ADCC70A94FAF4A18EEA08365A8779A521F0ACD68674B6FA39C6A106DC781247884BFBCEAECBF6FDA38EA9F4958D59B1018D711DC2CD7q40FJ" TargetMode="External"/><Relationship Id="rId8" Type="http://schemas.openxmlformats.org/officeDocument/2006/relationships/hyperlink" Target="consultantplus://offline/ref=D253F89E3432ADCC70A94FAF4A18EEA08365A8779A521B0FC86F674B6FA39C6A106DC781247884BFB4E4EFBE67DA38EA9F4958D59B1018D711DC2CD7q40FJ" TargetMode="External"/><Relationship Id="rId51" Type="http://schemas.openxmlformats.org/officeDocument/2006/relationships/hyperlink" Target="consultantplus://offline/ref=D253F89E3432ADCC70A94FAF4A18EEA08365A8779A551C0DC569674B6FA39C6A106DC781247884BFBCE4E3BE6CDA38EA9F4958D59B1018D711DC2CD7q40FJ" TargetMode="External"/><Relationship Id="rId72" Type="http://schemas.openxmlformats.org/officeDocument/2006/relationships/hyperlink" Target="consultantplus://offline/ref=D253F89E3432ADCC70A94FAF4A18EEA08365A8779A551C02CB6C674B6FA39C6A106DC781247884BFBEEFE8B06BDA38EA9F4958D59B1018D711DC2CD7q40FJ" TargetMode="External"/><Relationship Id="rId93" Type="http://schemas.openxmlformats.org/officeDocument/2006/relationships/hyperlink" Target="consultantplus://offline/ref=D253F89E3432ADCC70A94FAF4A18EEA08365A8779A521B09CD66674B6FA39C6A106DC781247884BFBDEEEDBE69DA38EA9F4958D59B1018D711DC2CD7q40FJ" TargetMode="External"/><Relationship Id="rId98" Type="http://schemas.openxmlformats.org/officeDocument/2006/relationships/hyperlink" Target="consultantplus://offline/ref=D253F89E3432ADCC70A94FAF4A18EEA08365A8779A521903CC6E674B6FA39C6A106DC781247884BFB8EEE2B76CDA38EA9F4958D59B1018D711DC2CD7q40FJ" TargetMode="External"/><Relationship Id="rId121" Type="http://schemas.openxmlformats.org/officeDocument/2006/relationships/hyperlink" Target="consultantplus://offline/ref=D253F89E3432ADCC70A94FAF4A18EEA08365A8779A55130EC569674B6FA39C6A106DC781247884BFBCECEBB769DA38EA9F4958D59B1018D711DC2CD7q40FJ" TargetMode="External"/><Relationship Id="rId142" Type="http://schemas.openxmlformats.org/officeDocument/2006/relationships/hyperlink" Target="consultantplus://offline/ref=D253F89E3432ADCC70A94FAF4A18EEA08365A8779A52180AC869674B6FA39C6A106DC781247884BFBFE9EAB566DA38EA9F4958D59B1018D711DC2CD7q40FJ" TargetMode="External"/><Relationship Id="rId163" Type="http://schemas.openxmlformats.org/officeDocument/2006/relationships/hyperlink" Target="consultantplus://offline/ref=D253F89E3432ADCC70A94FAF4A18EEA08365A8779A52180ECD6B674B6FA39C6A106DC781247884BFBCEBE3B268DA38EA9F4958D59B1018D711DC2CD7q40FJ" TargetMode="External"/><Relationship Id="rId3" Type="http://schemas.openxmlformats.org/officeDocument/2006/relationships/hyperlink" Target="consultantplus://offline/ref=D253F89E3432ADCC70A94FAF4A18EEA08365A8779A521B0FC86F674B6FA39C6A106DC781247884BFB4E4E9B36EDA38EA9F4958D59B1018D711DC2CD7q40FJ" TargetMode="External"/><Relationship Id="rId25" Type="http://schemas.openxmlformats.org/officeDocument/2006/relationships/hyperlink" Target="consultantplus://offline/ref=D253F89E3432ADCC70A94FAF4A18EEA08365A8779A52180BC46E674B6FA39C6A106DC781247884BFBCEDEAB16CDA38EA9F4958D59B1018D711DC2CD7q40FJ" TargetMode="External"/><Relationship Id="rId46" Type="http://schemas.openxmlformats.org/officeDocument/2006/relationships/hyperlink" Target="consultantplus://offline/ref=D253F89E3432ADCC70A94FAF4A18EEA08365A8779A521B09CC6A674B6FA39C6A106DC781247884BFBAEAEFB169DA38EA9F4958D59B1018D711DC2CD7q40FJ" TargetMode="External"/><Relationship Id="rId67" Type="http://schemas.openxmlformats.org/officeDocument/2006/relationships/hyperlink" Target="consultantplus://offline/ref=D253F89E3432ADCC70A94FAF4A18EEA08365A8779A52180ACF6F674B6FA39C6A106DC781247884BFBDE4E8B166DA38EA9F4958D59B1018D711DC2CD7q40FJ" TargetMode="External"/><Relationship Id="rId116" Type="http://schemas.openxmlformats.org/officeDocument/2006/relationships/hyperlink" Target="consultantplus://offline/ref=D253F89E3432ADCC70A94FAF4A18EEA08365A8779A551C0CC866674B6FA39C6A106DC781247884BFBCE8ECB76EDA38EA9F4958D59B1018D711DC2CD7q40FJ" TargetMode="External"/><Relationship Id="rId137" Type="http://schemas.openxmlformats.org/officeDocument/2006/relationships/hyperlink" Target="consultantplus://offline/ref=D253F89E3432ADCC70A94FAF4A18EEA08365A8779A521E0FC96C674B6FA39C6A106DC781247884BFB8EAEBB568DA38EA9F4958D59B1018D711DC2CD7q40FJ" TargetMode="External"/><Relationship Id="rId158" Type="http://schemas.openxmlformats.org/officeDocument/2006/relationships/hyperlink" Target="consultantplus://offline/ref=D253F89E3432ADCC70A94FAF4A18EEA08365A8779A521E03CA69674B6FA39C6A106DC781247884BFBCEBE9B76BDA38EA9F4958D59B1018D711DC2CD7q40FJ" TargetMode="External"/><Relationship Id="rId20" Type="http://schemas.openxmlformats.org/officeDocument/2006/relationships/hyperlink" Target="consultantplus://offline/ref=D253F89E3432ADCC70A94FAF4A18EEA08365A8779A52190DC867674B6FA39C6A106DC781247884BFBAE8E9B768DA38EA9F4958D59B1018D711DC2CD7q40FJ" TargetMode="External"/><Relationship Id="rId41" Type="http://schemas.openxmlformats.org/officeDocument/2006/relationships/hyperlink" Target="consultantplus://offline/ref=D253F89E3432ADCC70A94FAF4A18EEA08365A8779A521B09CC6A674B6FA39C6A106DC781247884BFBAEAEEB467DA38EA9F4958D59B1018D711DC2CD7q40FJ" TargetMode="External"/><Relationship Id="rId62" Type="http://schemas.openxmlformats.org/officeDocument/2006/relationships/hyperlink" Target="consultantplus://offline/ref=D253F89E3432ADCC70A94FAF4A18EEA08365A8779A521E02C569674B6FA39C6A106DC781247884BFBCE4EBB069DA38EA9F4958D59B1018D711DC2CD7q40FJ" TargetMode="External"/><Relationship Id="rId83" Type="http://schemas.openxmlformats.org/officeDocument/2006/relationships/hyperlink" Target="consultantplus://offline/ref=D253F89E3432ADCC70A94FAF4A18EEA08365A8779A521E09C96C674B6FA39C6A106DC781247884BFB4EEEAB367DA38EA9F4958D59B1018D711DC2CD7q40FJ" TargetMode="External"/><Relationship Id="rId88" Type="http://schemas.openxmlformats.org/officeDocument/2006/relationships/hyperlink" Target="consultantplus://offline/ref=D253F89E3432ADCC70A94FAF4A18EEA08365A8779A521B03CB6E674B6FA39C6A106DC781247884BFBFE4E8B167DA38EA9F4958D59B1018D711DC2CD7q40FJ" TargetMode="External"/><Relationship Id="rId111" Type="http://schemas.openxmlformats.org/officeDocument/2006/relationships/hyperlink" Target="consultantplus://offline/ref=D253F89E3432ADCC70A94FAF4A18EEA08365A8779A521F0ACD67674B6FA39C6A106DC781247884BFBDE9EEB067DA38EA9F4958D59B1018D711DC2CD7q40FJ" TargetMode="External"/><Relationship Id="rId132" Type="http://schemas.openxmlformats.org/officeDocument/2006/relationships/hyperlink" Target="consultantplus://offline/ref=D253F89E3432ADCC70A94FAF4A18EEA08365A8779A52180ECD6C674B6FA39C6A106DC781247884BFBDEBECB16CDA38EA9F4958D59B1018D711DC2CD7q40FJ" TargetMode="External"/><Relationship Id="rId153" Type="http://schemas.openxmlformats.org/officeDocument/2006/relationships/hyperlink" Target="consultantplus://offline/ref=D253F89E3432ADCC70A94FAF4A18EEA08365A8779A551C0CC96F674B6FA39C6A106DC781247884BFBCE5E3B069DA38EA9F4958D59B1018D711DC2CD7q40F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81"/>
  <sheetViews>
    <sheetView tabSelected="1" topLeftCell="A7" zoomScale="80" zoomScaleNormal="80" workbookViewId="0">
      <selection activeCell="P8" sqref="P8"/>
    </sheetView>
  </sheetViews>
  <sheetFormatPr defaultRowHeight="12.75" x14ac:dyDescent="0.2"/>
  <cols>
    <col min="1" max="1" width="51.83203125" style="3" customWidth="1"/>
    <col min="2" max="3" width="28.5" style="3" hidden="1" customWidth="1"/>
    <col min="4" max="4" width="26" style="3" customWidth="1"/>
    <col min="5" max="5" width="20.83203125" style="3" hidden="1" customWidth="1"/>
    <col min="6" max="6" width="23.83203125" style="3" hidden="1" customWidth="1"/>
    <col min="7" max="7" width="23.1640625" style="3" hidden="1" customWidth="1"/>
    <col min="8" max="11" width="24" style="3" customWidth="1"/>
    <col min="12" max="12" width="17.6640625" style="10" customWidth="1"/>
    <col min="13" max="13" width="22" style="3" customWidth="1"/>
    <col min="14" max="16384" width="9.33203125" style="3"/>
  </cols>
  <sheetData>
    <row r="1" spans="1:15" ht="51" customHeight="1" x14ac:dyDescent="0.3">
      <c r="A1" s="1"/>
      <c r="B1" s="2"/>
      <c r="C1" s="2"/>
      <c r="D1" s="2"/>
      <c r="J1" s="4"/>
      <c r="K1" s="37" t="s">
        <v>0</v>
      </c>
      <c r="L1" s="37"/>
    </row>
    <row r="2" spans="1:15" ht="20.25" x14ac:dyDescent="0.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5" ht="20.25" customHeight="1" x14ac:dyDescent="0.2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1:15" ht="18.75" x14ac:dyDescent="0.2">
      <c r="A4" s="5"/>
      <c r="B4" s="5"/>
      <c r="C4" s="5"/>
      <c r="D4" s="5"/>
      <c r="F4" s="5"/>
      <c r="G4" s="5"/>
      <c r="H4" s="5"/>
      <c r="I4" s="5"/>
      <c r="J4" s="5"/>
      <c r="K4" s="5"/>
      <c r="L4" s="6" t="s">
        <v>3</v>
      </c>
      <c r="O4" s="7"/>
    </row>
    <row r="5" spans="1:15" ht="11.25" customHeight="1" x14ac:dyDescent="0.2">
      <c r="A5" s="8"/>
      <c r="B5" s="9"/>
      <c r="C5" s="9"/>
      <c r="D5" s="42"/>
      <c r="E5" s="42"/>
      <c r="F5" s="9"/>
      <c r="G5" s="9"/>
      <c r="H5" s="9"/>
      <c r="I5" s="9"/>
      <c r="J5" s="9"/>
      <c r="K5" s="9"/>
    </row>
    <row r="6" spans="1:15" ht="111.75" customHeight="1" x14ac:dyDescent="0.2">
      <c r="A6" s="11" t="s">
        <v>4</v>
      </c>
      <c r="B6" s="12" t="s">
        <v>5</v>
      </c>
      <c r="C6" s="13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176</v>
      </c>
      <c r="K6" s="14" t="s">
        <v>13</v>
      </c>
      <c r="L6" s="15" t="s">
        <v>14</v>
      </c>
    </row>
    <row r="7" spans="1:15" ht="56.25" x14ac:dyDescent="0.2">
      <c r="A7" s="16" t="s">
        <v>15</v>
      </c>
      <c r="B7" s="17">
        <v>200000000</v>
      </c>
      <c r="C7" s="18"/>
      <c r="D7" s="19">
        <v>16027223.91</v>
      </c>
      <c r="E7" s="20"/>
      <c r="F7" s="21">
        <v>16027223.91</v>
      </c>
      <c r="G7" s="21"/>
      <c r="H7" s="19">
        <f>F7+G7</f>
        <v>16027223.91</v>
      </c>
      <c r="I7" s="19">
        <v>16027223.91</v>
      </c>
      <c r="J7" s="19">
        <f>[1]сент!B5</f>
        <v>-85456.4</v>
      </c>
      <c r="K7" s="19">
        <f>I7+J7</f>
        <v>15941767.51</v>
      </c>
      <c r="L7" s="22">
        <f>K7/D7*100</f>
        <v>99.466804728754795</v>
      </c>
    </row>
    <row r="8" spans="1:15" ht="93.75" x14ac:dyDescent="0.2">
      <c r="A8" s="23" t="s">
        <v>16</v>
      </c>
      <c r="B8" s="17">
        <v>210000000</v>
      </c>
      <c r="C8" s="18"/>
      <c r="D8" s="24">
        <v>2237148.9419999998</v>
      </c>
      <c r="E8" s="25"/>
      <c r="F8" s="26">
        <v>2237148.9419999998</v>
      </c>
      <c r="G8" s="26"/>
      <c r="H8" s="24">
        <f t="shared" ref="H8:H72" si="0">F8+G8</f>
        <v>2237148.9419999998</v>
      </c>
      <c r="I8" s="24">
        <v>2237148.9419999998</v>
      </c>
      <c r="J8" s="24">
        <f>[1]сент!B6</f>
        <v>-53032.800000000003</v>
      </c>
      <c r="K8" s="24">
        <f t="shared" ref="K8:K9" si="1">I8+J8</f>
        <v>2184116.142</v>
      </c>
      <c r="L8" s="27">
        <f t="shared" ref="L8:L9" si="2">K8/D8*100</f>
        <v>97.629447060749172</v>
      </c>
    </row>
    <row r="9" spans="1:15" ht="150.75" customHeight="1" x14ac:dyDescent="0.2">
      <c r="A9" s="23" t="s">
        <v>17</v>
      </c>
      <c r="B9" s="17">
        <v>220000000</v>
      </c>
      <c r="C9" s="18"/>
      <c r="D9" s="24">
        <v>3585647.0329999998</v>
      </c>
      <c r="E9" s="25"/>
      <c r="F9" s="26">
        <v>3585647.0329999998</v>
      </c>
      <c r="G9" s="26"/>
      <c r="H9" s="24">
        <f t="shared" si="0"/>
        <v>3585647.0329999998</v>
      </c>
      <c r="I9" s="24">
        <v>3585647.0329999998</v>
      </c>
      <c r="J9" s="24">
        <f>[1]сент!B11</f>
        <v>-32423.599999999999</v>
      </c>
      <c r="K9" s="24">
        <f t="shared" si="1"/>
        <v>3553223.4329999997</v>
      </c>
      <c r="L9" s="27">
        <f t="shared" si="2"/>
        <v>99.0957392152213</v>
      </c>
    </row>
    <row r="10" spans="1:15" ht="37.5" hidden="1" x14ac:dyDescent="0.2">
      <c r="A10" s="23" t="s">
        <v>18</v>
      </c>
      <c r="B10" s="17">
        <v>230000000</v>
      </c>
      <c r="C10" s="18"/>
      <c r="D10" s="26">
        <v>230071.06779999999</v>
      </c>
      <c r="E10" s="25"/>
      <c r="F10" s="26">
        <v>230071.06779999999</v>
      </c>
      <c r="G10" s="26"/>
      <c r="H10" s="21">
        <f t="shared" si="0"/>
        <v>230071.06779999999</v>
      </c>
      <c r="I10" s="21">
        <v>230071.06779999999</v>
      </c>
      <c r="J10" s="21"/>
      <c r="K10" s="21"/>
      <c r="L10" s="28">
        <f t="shared" ref="L10:L17" si="3">F10/D10*100</f>
        <v>100</v>
      </c>
    </row>
    <row r="11" spans="1:15" ht="75" hidden="1" x14ac:dyDescent="0.2">
      <c r="A11" s="23" t="s">
        <v>19</v>
      </c>
      <c r="B11" s="17">
        <v>240000000</v>
      </c>
      <c r="C11" s="18"/>
      <c r="D11" s="26">
        <v>471229.27470000001</v>
      </c>
      <c r="E11" s="25"/>
      <c r="F11" s="26">
        <v>471229.27470000001</v>
      </c>
      <c r="G11" s="26"/>
      <c r="H11" s="21">
        <f t="shared" si="0"/>
        <v>471229.27470000001</v>
      </c>
      <c r="I11" s="21">
        <v>471229.27470000001</v>
      </c>
      <c r="J11" s="21"/>
      <c r="K11" s="21"/>
      <c r="L11" s="28">
        <f t="shared" si="3"/>
        <v>100</v>
      </c>
    </row>
    <row r="12" spans="1:15" ht="56.25" hidden="1" x14ac:dyDescent="0.2">
      <c r="A12" s="23" t="s">
        <v>20</v>
      </c>
      <c r="B12" s="17">
        <v>250000000</v>
      </c>
      <c r="C12" s="18"/>
      <c r="D12" s="26">
        <v>181915.83189999999</v>
      </c>
      <c r="E12" s="25"/>
      <c r="F12" s="26">
        <v>181915.83189999999</v>
      </c>
      <c r="G12" s="26"/>
      <c r="H12" s="21">
        <f t="shared" si="0"/>
        <v>181915.83189999999</v>
      </c>
      <c r="I12" s="21">
        <v>181915.83189999999</v>
      </c>
      <c r="J12" s="21"/>
      <c r="K12" s="21"/>
      <c r="L12" s="28">
        <f t="shared" si="3"/>
        <v>100</v>
      </c>
    </row>
    <row r="13" spans="1:15" ht="75" hidden="1" x14ac:dyDescent="0.2">
      <c r="A13" s="23" t="s">
        <v>21</v>
      </c>
      <c r="B13" s="17">
        <v>260000000</v>
      </c>
      <c r="C13" s="18"/>
      <c r="D13" s="26">
        <v>482559.11589999998</v>
      </c>
      <c r="E13" s="25"/>
      <c r="F13" s="26">
        <v>482559.11589999998</v>
      </c>
      <c r="G13" s="26"/>
      <c r="H13" s="21">
        <f t="shared" si="0"/>
        <v>482559.11589999998</v>
      </c>
      <c r="I13" s="21">
        <v>482559.11589999998</v>
      </c>
      <c r="J13" s="21"/>
      <c r="K13" s="21"/>
      <c r="L13" s="28">
        <f t="shared" si="3"/>
        <v>100</v>
      </c>
    </row>
    <row r="14" spans="1:15" ht="56.25" hidden="1" x14ac:dyDescent="0.2">
      <c r="A14" s="23" t="s">
        <v>22</v>
      </c>
      <c r="B14" s="17">
        <v>270000000</v>
      </c>
      <c r="C14" s="18"/>
      <c r="D14" s="26">
        <v>569612.57109999994</v>
      </c>
      <c r="E14" s="25"/>
      <c r="F14" s="26">
        <v>569612.57109999994</v>
      </c>
      <c r="G14" s="26"/>
      <c r="H14" s="21">
        <f t="shared" si="0"/>
        <v>569612.57109999994</v>
      </c>
      <c r="I14" s="21">
        <v>569612.57109999994</v>
      </c>
      <c r="J14" s="21"/>
      <c r="K14" s="21"/>
      <c r="L14" s="28">
        <f t="shared" si="3"/>
        <v>100</v>
      </c>
    </row>
    <row r="15" spans="1:15" ht="56.25" hidden="1" x14ac:dyDescent="0.2">
      <c r="A15" s="23" t="s">
        <v>23</v>
      </c>
      <c r="B15" s="17">
        <v>280000000</v>
      </c>
      <c r="C15" s="18"/>
      <c r="D15" s="26">
        <v>8197378.693</v>
      </c>
      <c r="E15" s="25"/>
      <c r="F15" s="26">
        <v>8197378.693</v>
      </c>
      <c r="G15" s="26"/>
      <c r="H15" s="21">
        <f t="shared" si="0"/>
        <v>8197378.693</v>
      </c>
      <c r="I15" s="21">
        <v>8197378.693</v>
      </c>
      <c r="J15" s="21"/>
      <c r="K15" s="21"/>
      <c r="L15" s="28">
        <f t="shared" si="3"/>
        <v>100</v>
      </c>
    </row>
    <row r="16" spans="1:15" ht="75" hidden="1" x14ac:dyDescent="0.2">
      <c r="A16" s="23" t="s">
        <v>24</v>
      </c>
      <c r="B16" s="17">
        <v>290000000</v>
      </c>
      <c r="C16" s="18"/>
      <c r="D16" s="26">
        <v>1418.7</v>
      </c>
      <c r="E16" s="25"/>
      <c r="F16" s="26">
        <v>1418.7</v>
      </c>
      <c r="G16" s="26"/>
      <c r="H16" s="21">
        <f t="shared" si="0"/>
        <v>1418.7</v>
      </c>
      <c r="I16" s="21">
        <v>1418.7</v>
      </c>
      <c r="J16" s="21"/>
      <c r="K16" s="21"/>
      <c r="L16" s="28">
        <f t="shared" si="3"/>
        <v>100</v>
      </c>
    </row>
    <row r="17" spans="1:13" ht="56.25" hidden="1" x14ac:dyDescent="0.2">
      <c r="A17" s="23" t="s">
        <v>25</v>
      </c>
      <c r="B17" s="17" t="s">
        <v>26</v>
      </c>
      <c r="C17" s="18"/>
      <c r="D17" s="26">
        <v>70242.680399999997</v>
      </c>
      <c r="E17" s="25"/>
      <c r="F17" s="26">
        <v>70242.680399999997</v>
      </c>
      <c r="G17" s="26"/>
      <c r="H17" s="21">
        <f t="shared" si="0"/>
        <v>70242.680399999997</v>
      </c>
      <c r="I17" s="21">
        <v>70242.680399999997</v>
      </c>
      <c r="J17" s="21"/>
      <c r="K17" s="21"/>
      <c r="L17" s="28">
        <f t="shared" si="3"/>
        <v>100</v>
      </c>
    </row>
    <row r="18" spans="1:13" ht="93.75" hidden="1" x14ac:dyDescent="0.2">
      <c r="A18" s="16" t="s">
        <v>27</v>
      </c>
      <c r="B18" s="17">
        <v>300000000</v>
      </c>
      <c r="C18" s="18"/>
      <c r="D18" s="21">
        <v>531370.15060000005</v>
      </c>
      <c r="E18" s="20"/>
      <c r="F18" s="21">
        <v>531370.15060000005</v>
      </c>
      <c r="G18" s="21"/>
      <c r="H18" s="21">
        <f t="shared" si="0"/>
        <v>531370.15060000005</v>
      </c>
      <c r="I18" s="21">
        <v>731370.15060000005</v>
      </c>
      <c r="J18" s="21"/>
      <c r="K18" s="21"/>
      <c r="L18" s="29">
        <f>I18/D18*100</f>
        <v>137.63854627027294</v>
      </c>
      <c r="M18" s="30"/>
    </row>
    <row r="19" spans="1:13" ht="75" hidden="1" x14ac:dyDescent="0.2">
      <c r="A19" s="23" t="s">
        <v>28</v>
      </c>
      <c r="B19" s="17">
        <v>310000000</v>
      </c>
      <c r="C19" s="18"/>
      <c r="D19" s="26">
        <v>531370.15060000005</v>
      </c>
      <c r="E19" s="25"/>
      <c r="F19" s="26">
        <v>531370.15060000005</v>
      </c>
      <c r="G19" s="26"/>
      <c r="H19" s="26">
        <f t="shared" si="0"/>
        <v>531370.15060000005</v>
      </c>
      <c r="I19" s="26">
        <v>731370.15060000005</v>
      </c>
      <c r="J19" s="21"/>
      <c r="K19" s="26"/>
      <c r="L19" s="31">
        <f>I19/D19*100</f>
        <v>137.63854627027294</v>
      </c>
    </row>
    <row r="20" spans="1:13" ht="56.25" x14ac:dyDescent="0.2">
      <c r="A20" s="16" t="s">
        <v>29</v>
      </c>
      <c r="B20" s="17">
        <v>400000000</v>
      </c>
      <c r="C20" s="18"/>
      <c r="D20" s="19">
        <v>34794279.490000002</v>
      </c>
      <c r="E20" s="20"/>
      <c r="F20" s="21">
        <v>34794279.490000002</v>
      </c>
      <c r="G20" s="21"/>
      <c r="H20" s="19">
        <f t="shared" si="0"/>
        <v>34794279.490000002</v>
      </c>
      <c r="I20" s="19">
        <v>33934844.690000005</v>
      </c>
      <c r="J20" s="19">
        <v>243421.96400000001</v>
      </c>
      <c r="K20" s="19">
        <f t="shared" ref="K20:K27" si="4">I20+J20</f>
        <v>34178266.654000007</v>
      </c>
      <c r="L20" s="27">
        <f t="shared" ref="L20:L26" si="5">K20/D20*100</f>
        <v>98.229557142641681</v>
      </c>
    </row>
    <row r="21" spans="1:13" ht="37.5" x14ac:dyDescent="0.2">
      <c r="A21" s="23" t="s">
        <v>30</v>
      </c>
      <c r="B21" s="17">
        <v>410000000</v>
      </c>
      <c r="C21" s="18"/>
      <c r="D21" s="24">
        <v>24550835.43</v>
      </c>
      <c r="E21" s="25"/>
      <c r="F21" s="26">
        <v>24550835.43</v>
      </c>
      <c r="G21" s="26"/>
      <c r="H21" s="24">
        <f t="shared" si="0"/>
        <v>24550835.43</v>
      </c>
      <c r="I21" s="24">
        <v>24550835.43</v>
      </c>
      <c r="J21" s="24">
        <v>162248.29250000001</v>
      </c>
      <c r="K21" s="24">
        <f t="shared" si="4"/>
        <v>24713083.7225</v>
      </c>
      <c r="L21" s="27">
        <f t="shared" si="5"/>
        <v>100.6608666860344</v>
      </c>
      <c r="M21" s="30">
        <f>J21+J22+J23+J24+J25+J26+J27</f>
        <v>243422.40485000005</v>
      </c>
    </row>
    <row r="22" spans="1:13" ht="56.25" x14ac:dyDescent="0.2">
      <c r="A22" s="23" t="s">
        <v>31</v>
      </c>
      <c r="B22" s="17">
        <v>430000000</v>
      </c>
      <c r="C22" s="18"/>
      <c r="D22" s="24">
        <v>597735.95030000003</v>
      </c>
      <c r="E22" s="25"/>
      <c r="F22" s="26">
        <v>597735.95030000003</v>
      </c>
      <c r="G22" s="26"/>
      <c r="H22" s="24">
        <f t="shared" si="0"/>
        <v>597735.95030000003</v>
      </c>
      <c r="I22" s="24">
        <v>597735.95030000003</v>
      </c>
      <c r="J22" s="24">
        <f>[1]сент!B30</f>
        <v>8953.7989699999998</v>
      </c>
      <c r="K22" s="24">
        <f t="shared" si="4"/>
        <v>606689.74927000003</v>
      </c>
      <c r="L22" s="27">
        <f t="shared" si="5"/>
        <v>101.49795222547783</v>
      </c>
    </row>
    <row r="23" spans="1:13" ht="56.25" x14ac:dyDescent="0.2">
      <c r="A23" s="23" t="s">
        <v>32</v>
      </c>
      <c r="B23" s="17">
        <v>440000000</v>
      </c>
      <c r="C23" s="18"/>
      <c r="D23" s="24">
        <v>2839270.1510000001</v>
      </c>
      <c r="E23" s="25"/>
      <c r="F23" s="26">
        <v>2839270.1510000001</v>
      </c>
      <c r="G23" s="26"/>
      <c r="H23" s="24">
        <f t="shared" si="0"/>
        <v>2839270.1510000001</v>
      </c>
      <c r="I23" s="24">
        <v>2839270.1510000001</v>
      </c>
      <c r="J23" s="24">
        <f>[1]сент!B44</f>
        <v>27056.320899999999</v>
      </c>
      <c r="K23" s="24">
        <f t="shared" si="4"/>
        <v>2866326.4719000002</v>
      </c>
      <c r="L23" s="27">
        <f t="shared" si="5"/>
        <v>100.95293224882002</v>
      </c>
    </row>
    <row r="24" spans="1:13" ht="38.25" customHeight="1" x14ac:dyDescent="0.2">
      <c r="A24" s="23" t="s">
        <v>33</v>
      </c>
      <c r="B24" s="17">
        <v>450000000</v>
      </c>
      <c r="C24" s="18"/>
      <c r="D24" s="24">
        <v>127754.48940000001</v>
      </c>
      <c r="E24" s="25"/>
      <c r="F24" s="26">
        <v>127754.48940000001</v>
      </c>
      <c r="G24" s="26"/>
      <c r="H24" s="24">
        <f t="shared" si="0"/>
        <v>127754.48940000001</v>
      </c>
      <c r="I24" s="24">
        <v>127754.48940000001</v>
      </c>
      <c r="J24" s="24">
        <f>[1]сент!B56</f>
        <v>602.30954000000008</v>
      </c>
      <c r="K24" s="24">
        <f t="shared" si="4"/>
        <v>128356.79894000001</v>
      </c>
      <c r="L24" s="27">
        <f t="shared" si="5"/>
        <v>100.47145861004867</v>
      </c>
    </row>
    <row r="25" spans="1:13" ht="56.25" x14ac:dyDescent="0.2">
      <c r="A25" s="23" t="s">
        <v>22</v>
      </c>
      <c r="B25" s="17">
        <v>460000000</v>
      </c>
      <c r="C25" s="18"/>
      <c r="D25" s="24">
        <v>5364294.1529999999</v>
      </c>
      <c r="E25" s="25"/>
      <c r="F25" s="26">
        <v>5364294.1529999999</v>
      </c>
      <c r="G25" s="26"/>
      <c r="H25" s="24">
        <f t="shared" si="0"/>
        <v>5364294.1529999999</v>
      </c>
      <c r="I25" s="24">
        <v>4504859.3530000001</v>
      </c>
      <c r="J25" s="24">
        <v>-1898542</v>
      </c>
      <c r="K25" s="24">
        <f t="shared" si="4"/>
        <v>2606317.3530000001</v>
      </c>
      <c r="L25" s="27">
        <f t="shared" si="5"/>
        <v>48.586398856267202</v>
      </c>
    </row>
    <row r="26" spans="1:13" ht="37.5" x14ac:dyDescent="0.2">
      <c r="A26" s="23" t="s">
        <v>34</v>
      </c>
      <c r="B26" s="17">
        <v>480000000</v>
      </c>
      <c r="C26" s="18"/>
      <c r="D26" s="24">
        <v>1314389.3189999999</v>
      </c>
      <c r="E26" s="25"/>
      <c r="F26" s="26">
        <v>1314389.3189999999</v>
      </c>
      <c r="G26" s="26"/>
      <c r="H26" s="24">
        <f t="shared" si="0"/>
        <v>1314389.3189999999</v>
      </c>
      <c r="I26" s="24">
        <v>1314389.3189999999</v>
      </c>
      <c r="J26" s="24">
        <f>[1]сент!B100</f>
        <v>10333.52694</v>
      </c>
      <c r="K26" s="24">
        <f t="shared" si="4"/>
        <v>1324722.8459399999</v>
      </c>
      <c r="L26" s="27">
        <f t="shared" si="5"/>
        <v>100.78618464032117</v>
      </c>
    </row>
    <row r="27" spans="1:13" ht="60.75" customHeight="1" x14ac:dyDescent="0.2">
      <c r="A27" s="23" t="s">
        <v>35</v>
      </c>
      <c r="B27" s="17"/>
      <c r="C27" s="18"/>
      <c r="D27" s="24"/>
      <c r="E27" s="25"/>
      <c r="F27" s="26"/>
      <c r="G27" s="26"/>
      <c r="H27" s="24"/>
      <c r="I27" s="24"/>
      <c r="J27" s="24">
        <f>[1]сент!B106</f>
        <v>1932770.156</v>
      </c>
      <c r="K27" s="24">
        <f t="shared" si="4"/>
        <v>1932770.156</v>
      </c>
      <c r="L27" s="27"/>
    </row>
    <row r="28" spans="1:13" ht="131.25" hidden="1" x14ac:dyDescent="0.2">
      <c r="A28" s="16" t="s">
        <v>36</v>
      </c>
      <c r="B28" s="17">
        <v>500000000</v>
      </c>
      <c r="C28" s="18"/>
      <c r="D28" s="21">
        <v>430.3</v>
      </c>
      <c r="E28" s="20"/>
      <c r="F28" s="21">
        <v>430.3</v>
      </c>
      <c r="G28" s="21"/>
      <c r="H28" s="21">
        <f t="shared" si="0"/>
        <v>430.3</v>
      </c>
      <c r="I28" s="21">
        <v>430.3</v>
      </c>
      <c r="J28" s="21"/>
      <c r="K28" s="21"/>
      <c r="L28" s="32">
        <f t="shared" ref="L28:L56" si="6">F28/D28*100</f>
        <v>100</v>
      </c>
    </row>
    <row r="29" spans="1:13" ht="112.5" hidden="1" x14ac:dyDescent="0.2">
      <c r="A29" s="23" t="s">
        <v>37</v>
      </c>
      <c r="B29" s="17">
        <v>510000000</v>
      </c>
      <c r="C29" s="18"/>
      <c r="D29" s="26">
        <v>430.3</v>
      </c>
      <c r="E29" s="25"/>
      <c r="F29" s="26">
        <v>430.3</v>
      </c>
      <c r="G29" s="26"/>
      <c r="H29" s="21">
        <f t="shared" si="0"/>
        <v>430.3</v>
      </c>
      <c r="I29" s="21">
        <v>430.3</v>
      </c>
      <c r="J29" s="21"/>
      <c r="K29" s="21"/>
      <c r="L29" s="28">
        <f t="shared" si="6"/>
        <v>100</v>
      </c>
    </row>
    <row r="30" spans="1:13" ht="168.75" hidden="1" x14ac:dyDescent="0.2">
      <c r="A30" s="16" t="s">
        <v>38</v>
      </c>
      <c r="B30" s="17">
        <v>700000000</v>
      </c>
      <c r="C30" s="18"/>
      <c r="D30" s="21">
        <v>543696.02560000005</v>
      </c>
      <c r="E30" s="20"/>
      <c r="F30" s="21">
        <v>543696.02560000005</v>
      </c>
      <c r="G30" s="21"/>
      <c r="H30" s="21">
        <f t="shared" si="0"/>
        <v>543696.02560000005</v>
      </c>
      <c r="I30" s="21">
        <v>543696.02560000005</v>
      </c>
      <c r="J30" s="21"/>
      <c r="K30" s="21"/>
      <c r="L30" s="32">
        <f t="shared" si="6"/>
        <v>100</v>
      </c>
    </row>
    <row r="31" spans="1:13" ht="75" hidden="1" x14ac:dyDescent="0.2">
      <c r="A31" s="23" t="s">
        <v>39</v>
      </c>
      <c r="B31" s="17">
        <v>710000000</v>
      </c>
      <c r="C31" s="18"/>
      <c r="D31" s="26">
        <v>385095.14380000002</v>
      </c>
      <c r="E31" s="25"/>
      <c r="F31" s="26">
        <v>385095.14380000002</v>
      </c>
      <c r="G31" s="26"/>
      <c r="H31" s="21">
        <f t="shared" si="0"/>
        <v>385095.14380000002</v>
      </c>
      <c r="I31" s="21">
        <v>385095.14380000002</v>
      </c>
      <c r="J31" s="21"/>
      <c r="K31" s="21"/>
      <c r="L31" s="28">
        <f t="shared" si="6"/>
        <v>100</v>
      </c>
    </row>
    <row r="32" spans="1:13" ht="75" hidden="1" x14ac:dyDescent="0.2">
      <c r="A32" s="23" t="s">
        <v>40</v>
      </c>
      <c r="B32" s="17">
        <v>720000000</v>
      </c>
      <c r="C32" s="18"/>
      <c r="D32" s="26">
        <v>696.09</v>
      </c>
      <c r="E32" s="25"/>
      <c r="F32" s="26">
        <v>696.09</v>
      </c>
      <c r="G32" s="26"/>
      <c r="H32" s="21">
        <f t="shared" si="0"/>
        <v>696.09</v>
      </c>
      <c r="I32" s="21">
        <v>696.09</v>
      </c>
      <c r="J32" s="21"/>
      <c r="K32" s="21"/>
      <c r="L32" s="28">
        <f t="shared" si="6"/>
        <v>100</v>
      </c>
    </row>
    <row r="33" spans="1:12" ht="93.75" hidden="1" x14ac:dyDescent="0.2">
      <c r="A33" s="23" t="s">
        <v>41</v>
      </c>
      <c r="B33" s="17">
        <v>730000000</v>
      </c>
      <c r="C33" s="18"/>
      <c r="D33" s="26">
        <v>6667.56</v>
      </c>
      <c r="E33" s="25"/>
      <c r="F33" s="26">
        <v>6667.56</v>
      </c>
      <c r="G33" s="26"/>
      <c r="H33" s="21">
        <f t="shared" si="0"/>
        <v>6667.56</v>
      </c>
      <c r="I33" s="21">
        <v>6667.56</v>
      </c>
      <c r="J33" s="21"/>
      <c r="K33" s="21"/>
      <c r="L33" s="28">
        <f t="shared" si="6"/>
        <v>100</v>
      </c>
    </row>
    <row r="34" spans="1:12" ht="93.75" hidden="1" x14ac:dyDescent="0.2">
      <c r="A34" s="23" t="s">
        <v>42</v>
      </c>
      <c r="B34" s="17">
        <v>740000000</v>
      </c>
      <c r="C34" s="18"/>
      <c r="D34" s="26">
        <v>89989.487999999998</v>
      </c>
      <c r="E34" s="25"/>
      <c r="F34" s="26">
        <v>89989.487999999998</v>
      </c>
      <c r="G34" s="26"/>
      <c r="H34" s="21">
        <f t="shared" si="0"/>
        <v>89989.487999999998</v>
      </c>
      <c r="I34" s="21">
        <v>89989.487999999998</v>
      </c>
      <c r="J34" s="21"/>
      <c r="K34" s="21"/>
      <c r="L34" s="28">
        <f t="shared" si="6"/>
        <v>100</v>
      </c>
    </row>
    <row r="35" spans="1:12" ht="75" hidden="1" x14ac:dyDescent="0.2">
      <c r="A35" s="23" t="s">
        <v>43</v>
      </c>
      <c r="B35" s="17">
        <v>750000000</v>
      </c>
      <c r="C35" s="18"/>
      <c r="D35" s="26">
        <v>717.56</v>
      </c>
      <c r="E35" s="25"/>
      <c r="F35" s="26">
        <v>717.56</v>
      </c>
      <c r="G35" s="26"/>
      <c r="H35" s="21">
        <f t="shared" si="0"/>
        <v>717.56</v>
      </c>
      <c r="I35" s="21">
        <v>717.56</v>
      </c>
      <c r="J35" s="21"/>
      <c r="K35" s="21"/>
      <c r="L35" s="28">
        <f t="shared" si="6"/>
        <v>100</v>
      </c>
    </row>
    <row r="36" spans="1:12" ht="75" hidden="1" x14ac:dyDescent="0.2">
      <c r="A36" s="23" t="s">
        <v>44</v>
      </c>
      <c r="B36" s="17">
        <v>760000000</v>
      </c>
      <c r="C36" s="18"/>
      <c r="D36" s="26">
        <v>32377.8848</v>
      </c>
      <c r="E36" s="25"/>
      <c r="F36" s="26">
        <v>32377.8848</v>
      </c>
      <c r="G36" s="26"/>
      <c r="H36" s="21">
        <f t="shared" si="0"/>
        <v>32377.8848</v>
      </c>
      <c r="I36" s="21">
        <v>32377.8848</v>
      </c>
      <c r="J36" s="21"/>
      <c r="K36" s="21"/>
      <c r="L36" s="28">
        <f t="shared" si="6"/>
        <v>100</v>
      </c>
    </row>
    <row r="37" spans="1:12" ht="56.25" hidden="1" x14ac:dyDescent="0.2">
      <c r="A37" s="23" t="s">
        <v>22</v>
      </c>
      <c r="B37" s="17">
        <v>770000000</v>
      </c>
      <c r="C37" s="18"/>
      <c r="D37" s="26">
        <v>28152.298999999999</v>
      </c>
      <c r="E37" s="25"/>
      <c r="F37" s="26">
        <v>28152.298999999999</v>
      </c>
      <c r="G37" s="26"/>
      <c r="H37" s="21">
        <f t="shared" si="0"/>
        <v>28152.298999999999</v>
      </c>
      <c r="I37" s="21">
        <v>28152.298999999999</v>
      </c>
      <c r="J37" s="21"/>
      <c r="K37" s="21"/>
      <c r="L37" s="28">
        <f t="shared" si="6"/>
        <v>100</v>
      </c>
    </row>
    <row r="38" spans="1:12" ht="56.25" x14ac:dyDescent="0.2">
      <c r="A38" s="16" t="s">
        <v>45</v>
      </c>
      <c r="B38" s="17">
        <v>800000000</v>
      </c>
      <c r="C38" s="18"/>
      <c r="D38" s="19">
        <v>1487349.8370000001</v>
      </c>
      <c r="E38" s="20"/>
      <c r="F38" s="21">
        <v>1487349.8370000001</v>
      </c>
      <c r="G38" s="21"/>
      <c r="H38" s="19">
        <f t="shared" si="0"/>
        <v>1487349.8370000001</v>
      </c>
      <c r="I38" s="19">
        <v>1487349.8370000001</v>
      </c>
      <c r="J38" s="19">
        <f>[1]сент!B113</f>
        <v>5244.6346599999997</v>
      </c>
      <c r="K38" s="19">
        <f t="shared" ref="K38:K40" si="7">I38+J38</f>
        <v>1492594.47166</v>
      </c>
      <c r="L38" s="22">
        <f t="shared" ref="L38:L40" si="8">K38/D38*100</f>
        <v>100.35261607790798</v>
      </c>
    </row>
    <row r="39" spans="1:12" ht="56.25" x14ac:dyDescent="0.2">
      <c r="A39" s="23" t="s">
        <v>46</v>
      </c>
      <c r="B39" s="17">
        <v>810000000</v>
      </c>
      <c r="C39" s="18"/>
      <c r="D39" s="24">
        <v>1016195.394</v>
      </c>
      <c r="E39" s="25"/>
      <c r="F39" s="26">
        <v>1016195.394</v>
      </c>
      <c r="G39" s="26"/>
      <c r="H39" s="24">
        <f t="shared" si="0"/>
        <v>1016195.394</v>
      </c>
      <c r="I39" s="24">
        <v>1016195.394</v>
      </c>
      <c r="J39" s="24">
        <f>[1]сент!B114</f>
        <v>346.82089000000002</v>
      </c>
      <c r="K39" s="24">
        <f t="shared" si="7"/>
        <v>1016542.2148899999</v>
      </c>
      <c r="L39" s="27">
        <f t="shared" si="8"/>
        <v>100.03412935071816</v>
      </c>
    </row>
    <row r="40" spans="1:12" ht="37.5" x14ac:dyDescent="0.2">
      <c r="A40" s="23" t="s">
        <v>47</v>
      </c>
      <c r="B40" s="17">
        <v>820000000</v>
      </c>
      <c r="C40" s="18"/>
      <c r="D40" s="24">
        <v>120955.46550000001</v>
      </c>
      <c r="E40" s="25"/>
      <c r="F40" s="26">
        <v>120955.46550000001</v>
      </c>
      <c r="G40" s="26"/>
      <c r="H40" s="24">
        <f t="shared" si="0"/>
        <v>120955.46550000001</v>
      </c>
      <c r="I40" s="24">
        <v>120955.46550000001</v>
      </c>
      <c r="J40" s="24">
        <f>[1]сент!B119</f>
        <v>824.41840999999999</v>
      </c>
      <c r="K40" s="24">
        <f t="shared" si="7"/>
        <v>121779.88391</v>
      </c>
      <c r="L40" s="27">
        <f t="shared" si="8"/>
        <v>100.68158839006742</v>
      </c>
    </row>
    <row r="41" spans="1:12" ht="37.5" hidden="1" x14ac:dyDescent="0.2">
      <c r="A41" s="23" t="s">
        <v>48</v>
      </c>
      <c r="B41" s="17">
        <v>830000000</v>
      </c>
      <c r="C41" s="18"/>
      <c r="D41" s="26">
        <v>220378.38370000001</v>
      </c>
      <c r="E41" s="25"/>
      <c r="F41" s="26">
        <v>220378.38370000001</v>
      </c>
      <c r="G41" s="26"/>
      <c r="H41" s="21">
        <f t="shared" si="0"/>
        <v>220378.38370000001</v>
      </c>
      <c r="I41" s="21">
        <v>220378.38370000001</v>
      </c>
      <c r="J41" s="21"/>
      <c r="K41" s="21"/>
      <c r="L41" s="28">
        <f t="shared" si="6"/>
        <v>100</v>
      </c>
    </row>
    <row r="42" spans="1:12" ht="56.25" hidden="1" x14ac:dyDescent="0.2">
      <c r="A42" s="23" t="s">
        <v>49</v>
      </c>
      <c r="B42" s="17">
        <v>840000000</v>
      </c>
      <c r="C42" s="18"/>
      <c r="D42" s="26">
        <v>28878.584900000002</v>
      </c>
      <c r="E42" s="25"/>
      <c r="F42" s="26">
        <v>28878.584900000002</v>
      </c>
      <c r="G42" s="26"/>
      <c r="H42" s="21">
        <f t="shared" si="0"/>
        <v>28878.584900000002</v>
      </c>
      <c r="I42" s="21">
        <v>28878.584900000002</v>
      </c>
      <c r="J42" s="21"/>
      <c r="K42" s="21"/>
      <c r="L42" s="28">
        <f t="shared" si="6"/>
        <v>100</v>
      </c>
    </row>
    <row r="43" spans="1:12" ht="94.5" customHeight="1" x14ac:dyDescent="0.2">
      <c r="A43" s="23" t="s">
        <v>50</v>
      </c>
      <c r="B43" s="17">
        <v>850000000</v>
      </c>
      <c r="C43" s="18"/>
      <c r="D43" s="24">
        <v>5006.1839</v>
      </c>
      <c r="E43" s="20"/>
      <c r="F43" s="26">
        <v>5006.1839</v>
      </c>
      <c r="G43" s="26"/>
      <c r="H43" s="24">
        <f t="shared" si="0"/>
        <v>5006.1839</v>
      </c>
      <c r="I43" s="24">
        <v>5006.1839</v>
      </c>
      <c r="J43" s="24">
        <v>2461</v>
      </c>
      <c r="K43" s="24">
        <f t="shared" ref="K43:K47" si="9">I43+J43</f>
        <v>7467.1839</v>
      </c>
      <c r="L43" s="27">
        <f t="shared" ref="L43:L47" si="10">K43/D43*100</f>
        <v>149.15920088353127</v>
      </c>
    </row>
    <row r="44" spans="1:12" ht="56.25" x14ac:dyDescent="0.2">
      <c r="A44" s="23" t="s">
        <v>22</v>
      </c>
      <c r="B44" s="17">
        <v>870000000</v>
      </c>
      <c r="C44" s="18"/>
      <c r="D44" s="24">
        <v>95935.825299999997</v>
      </c>
      <c r="E44" s="25"/>
      <c r="F44" s="26">
        <v>95935.825299999997</v>
      </c>
      <c r="G44" s="26"/>
      <c r="H44" s="24">
        <f t="shared" si="0"/>
        <v>95935.825299999997</v>
      </c>
      <c r="I44" s="24">
        <v>95935.825299999997</v>
      </c>
      <c r="J44" s="24">
        <f>[1]сент!B125</f>
        <v>1612.86536</v>
      </c>
      <c r="K44" s="24">
        <f t="shared" si="9"/>
        <v>97548.690659999993</v>
      </c>
      <c r="L44" s="27">
        <f t="shared" si="10"/>
        <v>101.68119193737732</v>
      </c>
    </row>
    <row r="45" spans="1:12" ht="93.75" x14ac:dyDescent="0.2">
      <c r="A45" s="16" t="s">
        <v>51</v>
      </c>
      <c r="B45" s="17">
        <v>1000000000</v>
      </c>
      <c r="C45" s="18"/>
      <c r="D45" s="19">
        <v>54485.2575</v>
      </c>
      <c r="E45" s="20"/>
      <c r="F45" s="21">
        <v>54485.2575</v>
      </c>
      <c r="G45" s="21"/>
      <c r="H45" s="19">
        <f t="shared" si="0"/>
        <v>54485.2575</v>
      </c>
      <c r="I45" s="19">
        <v>54485.2575</v>
      </c>
      <c r="J45" s="19">
        <f>[1]сент!B135</f>
        <v>1549.30531</v>
      </c>
      <c r="K45" s="19">
        <f t="shared" si="9"/>
        <v>56034.562810000003</v>
      </c>
      <c r="L45" s="22">
        <f t="shared" si="10"/>
        <v>102.84353122493732</v>
      </c>
    </row>
    <row r="46" spans="1:12" ht="93.75" x14ac:dyDescent="0.2">
      <c r="A46" s="23" t="s">
        <v>52</v>
      </c>
      <c r="B46" s="17">
        <v>1010000000</v>
      </c>
      <c r="C46" s="18"/>
      <c r="D46" s="24">
        <v>35022.546999999999</v>
      </c>
      <c r="E46" s="25"/>
      <c r="F46" s="26">
        <v>35022.546999999999</v>
      </c>
      <c r="G46" s="26"/>
      <c r="H46" s="24">
        <f t="shared" si="0"/>
        <v>35022.546999999999</v>
      </c>
      <c r="I46" s="24">
        <v>35022.546999999999</v>
      </c>
      <c r="J46" s="24">
        <v>1386.69199</v>
      </c>
      <c r="K46" s="24">
        <f t="shared" si="9"/>
        <v>36409.238989999998</v>
      </c>
      <c r="L46" s="27">
        <f t="shared" si="10"/>
        <v>103.95942645176548</v>
      </c>
    </row>
    <row r="47" spans="1:12" ht="56.25" x14ac:dyDescent="0.2">
      <c r="A47" s="23" t="s">
        <v>22</v>
      </c>
      <c r="B47" s="17">
        <v>1030000000</v>
      </c>
      <c r="C47" s="18"/>
      <c r="D47" s="24">
        <v>19462.710500000001</v>
      </c>
      <c r="E47" s="25"/>
      <c r="F47" s="26">
        <v>19462.710500000001</v>
      </c>
      <c r="G47" s="26"/>
      <c r="H47" s="24">
        <f t="shared" si="0"/>
        <v>19462.710500000001</v>
      </c>
      <c r="I47" s="24">
        <v>19462.710500000001</v>
      </c>
      <c r="J47" s="24">
        <v>162.61332000000002</v>
      </c>
      <c r="K47" s="24">
        <f t="shared" si="9"/>
        <v>19625.323820000001</v>
      </c>
      <c r="L47" s="27">
        <f t="shared" si="10"/>
        <v>100.8355121965155</v>
      </c>
    </row>
    <row r="48" spans="1:12" ht="75" hidden="1" x14ac:dyDescent="0.2">
      <c r="A48" s="16" t="s">
        <v>53</v>
      </c>
      <c r="B48" s="17">
        <v>1100000000</v>
      </c>
      <c r="C48" s="18"/>
      <c r="D48" s="21">
        <v>430488.66759999999</v>
      </c>
      <c r="E48" s="20"/>
      <c r="F48" s="21">
        <v>430488.66759999999</v>
      </c>
      <c r="G48" s="21"/>
      <c r="H48" s="21">
        <f t="shared" si="0"/>
        <v>430488.66759999999</v>
      </c>
      <c r="I48" s="21">
        <v>430488.66759999999</v>
      </c>
      <c r="J48" s="21"/>
      <c r="K48" s="21"/>
      <c r="L48" s="32">
        <f t="shared" si="6"/>
        <v>100</v>
      </c>
    </row>
    <row r="49" spans="1:12" ht="93.75" hidden="1" x14ac:dyDescent="0.2">
      <c r="A49" s="23" t="s">
        <v>54</v>
      </c>
      <c r="B49" s="17">
        <v>1110000000</v>
      </c>
      <c r="C49" s="18"/>
      <c r="D49" s="26">
        <v>10648.160599999999</v>
      </c>
      <c r="E49" s="25"/>
      <c r="F49" s="26">
        <v>10648.160599999999</v>
      </c>
      <c r="G49" s="26"/>
      <c r="H49" s="21">
        <f t="shared" si="0"/>
        <v>10648.160599999999</v>
      </c>
      <c r="I49" s="21">
        <v>10648.160599999999</v>
      </c>
      <c r="J49" s="21"/>
      <c r="K49" s="21"/>
      <c r="L49" s="28">
        <f t="shared" si="6"/>
        <v>100</v>
      </c>
    </row>
    <row r="50" spans="1:12" ht="37.5" hidden="1" x14ac:dyDescent="0.2">
      <c r="A50" s="23" t="s">
        <v>55</v>
      </c>
      <c r="B50" s="17">
        <v>1120000000</v>
      </c>
      <c r="C50" s="18"/>
      <c r="D50" s="26">
        <v>7491.6536999999998</v>
      </c>
      <c r="E50" s="25"/>
      <c r="F50" s="26">
        <v>7491.6536999999998</v>
      </c>
      <c r="G50" s="26"/>
      <c r="H50" s="21">
        <f t="shared" si="0"/>
        <v>7491.6536999999998</v>
      </c>
      <c r="I50" s="21">
        <v>7491.6536999999998</v>
      </c>
      <c r="J50" s="21"/>
      <c r="K50" s="21"/>
      <c r="L50" s="28">
        <f t="shared" si="6"/>
        <v>100</v>
      </c>
    </row>
    <row r="51" spans="1:12" ht="93.75" hidden="1" x14ac:dyDescent="0.2">
      <c r="A51" s="23" t="s">
        <v>56</v>
      </c>
      <c r="B51" s="17">
        <v>1130000000</v>
      </c>
      <c r="C51" s="18"/>
      <c r="D51" s="26">
        <v>110323.8174</v>
      </c>
      <c r="E51" s="25"/>
      <c r="F51" s="26">
        <v>110323.8174</v>
      </c>
      <c r="G51" s="26"/>
      <c r="H51" s="21">
        <f t="shared" si="0"/>
        <v>110323.8174</v>
      </c>
      <c r="I51" s="21">
        <v>110323.8174</v>
      </c>
      <c r="J51" s="21"/>
      <c r="K51" s="21"/>
      <c r="L51" s="28">
        <f t="shared" si="6"/>
        <v>100</v>
      </c>
    </row>
    <row r="52" spans="1:12" ht="56.25" hidden="1" x14ac:dyDescent="0.2">
      <c r="A52" s="23" t="s">
        <v>57</v>
      </c>
      <c r="B52" s="17">
        <v>1140000000</v>
      </c>
      <c r="C52" s="18"/>
      <c r="D52" s="26">
        <v>190354.80239999999</v>
      </c>
      <c r="E52" s="25"/>
      <c r="F52" s="26">
        <v>190354.80239999999</v>
      </c>
      <c r="G52" s="26"/>
      <c r="H52" s="21">
        <f t="shared" si="0"/>
        <v>190354.80239999999</v>
      </c>
      <c r="I52" s="21">
        <v>190354.80239999999</v>
      </c>
      <c r="J52" s="21"/>
      <c r="K52" s="21"/>
      <c r="L52" s="28">
        <f t="shared" si="6"/>
        <v>100</v>
      </c>
    </row>
    <row r="53" spans="1:12" ht="56.25" hidden="1" x14ac:dyDescent="0.2">
      <c r="A53" s="23" t="s">
        <v>58</v>
      </c>
      <c r="B53" s="17">
        <v>1150000000</v>
      </c>
      <c r="C53" s="18"/>
      <c r="D53" s="26">
        <v>18699.957399999999</v>
      </c>
      <c r="E53" s="25"/>
      <c r="F53" s="26">
        <v>18699.957399999999</v>
      </c>
      <c r="G53" s="26"/>
      <c r="H53" s="21">
        <f t="shared" si="0"/>
        <v>18699.957399999999</v>
      </c>
      <c r="I53" s="21">
        <v>18699.957399999999</v>
      </c>
      <c r="J53" s="21"/>
      <c r="K53" s="21"/>
      <c r="L53" s="28">
        <f t="shared" si="6"/>
        <v>100</v>
      </c>
    </row>
    <row r="54" spans="1:12" ht="56.25" hidden="1" x14ac:dyDescent="0.2">
      <c r="A54" s="23" t="s">
        <v>59</v>
      </c>
      <c r="B54" s="17">
        <v>1160000000</v>
      </c>
      <c r="C54" s="18"/>
      <c r="D54" s="26">
        <v>2226.8633</v>
      </c>
      <c r="E54" s="25"/>
      <c r="F54" s="26">
        <v>2226.8633</v>
      </c>
      <c r="G54" s="26"/>
      <c r="H54" s="21">
        <f t="shared" si="0"/>
        <v>2226.8633</v>
      </c>
      <c r="I54" s="21">
        <v>2226.8633</v>
      </c>
      <c r="J54" s="21"/>
      <c r="K54" s="21"/>
      <c r="L54" s="28">
        <f t="shared" si="6"/>
        <v>100</v>
      </c>
    </row>
    <row r="55" spans="1:12" ht="56.25" hidden="1" x14ac:dyDescent="0.2">
      <c r="A55" s="23" t="s">
        <v>22</v>
      </c>
      <c r="B55" s="17">
        <v>1170000000</v>
      </c>
      <c r="C55" s="18"/>
      <c r="D55" s="26">
        <v>76533.212799999994</v>
      </c>
      <c r="E55" s="25"/>
      <c r="F55" s="26">
        <v>76533.212799999994</v>
      </c>
      <c r="G55" s="26"/>
      <c r="H55" s="21">
        <f t="shared" si="0"/>
        <v>76533.212799999994</v>
      </c>
      <c r="I55" s="21">
        <v>76533.212799999994</v>
      </c>
      <c r="J55" s="21"/>
      <c r="K55" s="21"/>
      <c r="L55" s="28">
        <f t="shared" si="6"/>
        <v>100</v>
      </c>
    </row>
    <row r="56" spans="1:12" ht="93.75" hidden="1" x14ac:dyDescent="0.2">
      <c r="A56" s="23" t="s">
        <v>60</v>
      </c>
      <c r="B56" s="17">
        <v>1180000000</v>
      </c>
      <c r="C56" s="18"/>
      <c r="D56" s="26">
        <v>14210.2</v>
      </c>
      <c r="E56" s="25"/>
      <c r="F56" s="26">
        <v>14210.2</v>
      </c>
      <c r="G56" s="26"/>
      <c r="H56" s="21">
        <f t="shared" si="0"/>
        <v>14210.2</v>
      </c>
      <c r="I56" s="21">
        <v>14210.2</v>
      </c>
      <c r="J56" s="21"/>
      <c r="K56" s="21"/>
      <c r="L56" s="28">
        <f t="shared" si="6"/>
        <v>100</v>
      </c>
    </row>
    <row r="57" spans="1:12" ht="56.25" x14ac:dyDescent="0.2">
      <c r="A57" s="16" t="s">
        <v>61</v>
      </c>
      <c r="B57" s="17">
        <v>1200000000</v>
      </c>
      <c r="C57" s="18"/>
      <c r="D57" s="19">
        <v>156260.13920000001</v>
      </c>
      <c r="E57" s="20"/>
      <c r="F57" s="21">
        <v>156260.13920000001</v>
      </c>
      <c r="G57" s="21"/>
      <c r="H57" s="19">
        <f t="shared" si="0"/>
        <v>156260.13920000001</v>
      </c>
      <c r="I57" s="19">
        <v>156260.13920000001</v>
      </c>
      <c r="J57" s="19">
        <v>4186.8370400000003</v>
      </c>
      <c r="K57" s="19">
        <f t="shared" ref="K57:K60" si="11">I57+J57</f>
        <v>160446.97624000002</v>
      </c>
      <c r="L57" s="22">
        <f t="shared" ref="L57:L60" si="12">K57/D57*100</f>
        <v>102.67940183685693</v>
      </c>
    </row>
    <row r="58" spans="1:12" ht="112.5" x14ac:dyDescent="0.2">
      <c r="A58" s="23" t="s">
        <v>62</v>
      </c>
      <c r="B58" s="17">
        <v>1210000000</v>
      </c>
      <c r="C58" s="18"/>
      <c r="D58" s="24">
        <v>139466.72820000001</v>
      </c>
      <c r="E58" s="25"/>
      <c r="F58" s="26">
        <v>139466.72820000001</v>
      </c>
      <c r="G58" s="26"/>
      <c r="H58" s="24">
        <f t="shared" si="0"/>
        <v>139466.72820000001</v>
      </c>
      <c r="I58" s="24">
        <v>139466.72820000001</v>
      </c>
      <c r="J58" s="24">
        <v>4059.6370400000001</v>
      </c>
      <c r="K58" s="24">
        <f t="shared" si="11"/>
        <v>143526.36524000001</v>
      </c>
      <c r="L58" s="27">
        <f t="shared" si="12"/>
        <v>102.91082833332001</v>
      </c>
    </row>
    <row r="59" spans="1:12" ht="56.25" x14ac:dyDescent="0.2">
      <c r="A59" s="23" t="s">
        <v>22</v>
      </c>
      <c r="B59" s="17">
        <v>1220000000</v>
      </c>
      <c r="C59" s="18"/>
      <c r="D59" s="24">
        <v>16793.411</v>
      </c>
      <c r="E59" s="25"/>
      <c r="F59" s="26">
        <v>16793.411</v>
      </c>
      <c r="G59" s="26"/>
      <c r="H59" s="24">
        <f t="shared" si="0"/>
        <v>16793.411</v>
      </c>
      <c r="I59" s="24">
        <v>16793.411</v>
      </c>
      <c r="J59" s="24">
        <v>127.2</v>
      </c>
      <c r="K59" s="24">
        <f t="shared" si="11"/>
        <v>16920.611000000001</v>
      </c>
      <c r="L59" s="27">
        <f t="shared" si="12"/>
        <v>100.75743992688561</v>
      </c>
    </row>
    <row r="60" spans="1:12" ht="112.5" x14ac:dyDescent="0.2">
      <c r="A60" s="16" t="s">
        <v>63</v>
      </c>
      <c r="B60" s="17">
        <v>1300000000</v>
      </c>
      <c r="C60" s="18"/>
      <c r="D60" s="19">
        <v>82174.240099999995</v>
      </c>
      <c r="E60" s="20"/>
      <c r="F60" s="21">
        <v>82174.240099999995</v>
      </c>
      <c r="G60" s="21"/>
      <c r="H60" s="19">
        <f t="shared" si="0"/>
        <v>82174.240099999995</v>
      </c>
      <c r="I60" s="19">
        <v>82174.240099999995</v>
      </c>
      <c r="J60" s="19">
        <v>82</v>
      </c>
      <c r="K60" s="19">
        <f t="shared" si="11"/>
        <v>82256.240099999995</v>
      </c>
      <c r="L60" s="22">
        <f t="shared" si="12"/>
        <v>100.09978796262699</v>
      </c>
    </row>
    <row r="61" spans="1:12" ht="112.5" hidden="1" x14ac:dyDescent="0.2">
      <c r="A61" s="23" t="s">
        <v>64</v>
      </c>
      <c r="B61" s="17">
        <v>1310000000</v>
      </c>
      <c r="C61" s="18"/>
      <c r="D61" s="26">
        <v>69722</v>
      </c>
      <c r="E61" s="20"/>
      <c r="F61" s="26">
        <v>69722</v>
      </c>
      <c r="G61" s="26"/>
      <c r="H61" s="21">
        <f t="shared" si="0"/>
        <v>69722</v>
      </c>
      <c r="I61" s="21">
        <v>69722</v>
      </c>
      <c r="J61" s="21"/>
      <c r="K61" s="21"/>
      <c r="L61" s="28">
        <f t="shared" ref="L61:L80" si="13">F61/D61*100</f>
        <v>100</v>
      </c>
    </row>
    <row r="62" spans="1:12" ht="56.25" x14ac:dyDescent="0.2">
      <c r="A62" s="23" t="s">
        <v>22</v>
      </c>
      <c r="B62" s="17">
        <v>1330000000</v>
      </c>
      <c r="C62" s="18"/>
      <c r="D62" s="24">
        <v>12452.240100000001</v>
      </c>
      <c r="E62" s="25"/>
      <c r="F62" s="26">
        <v>12452.240100000001</v>
      </c>
      <c r="G62" s="26"/>
      <c r="H62" s="24">
        <f t="shared" si="0"/>
        <v>12452.240100000001</v>
      </c>
      <c r="I62" s="24">
        <v>12452.240100000001</v>
      </c>
      <c r="J62" s="24">
        <v>82</v>
      </c>
      <c r="K62" s="24">
        <f t="shared" ref="K62:K63" si="14">I62+J62</f>
        <v>12534.240100000001</v>
      </c>
      <c r="L62" s="27">
        <f t="shared" ref="L62:L63" si="15">K62/D62*100</f>
        <v>100.65851605286666</v>
      </c>
    </row>
    <row r="63" spans="1:12" ht="112.5" x14ac:dyDescent="0.2">
      <c r="A63" s="16" t="s">
        <v>65</v>
      </c>
      <c r="B63" s="17">
        <v>1400000000</v>
      </c>
      <c r="C63" s="18"/>
      <c r="D63" s="19">
        <v>290426.73269999999</v>
      </c>
      <c r="E63" s="20"/>
      <c r="F63" s="21">
        <v>290426.73269999999</v>
      </c>
      <c r="G63" s="21"/>
      <c r="H63" s="19">
        <f t="shared" si="0"/>
        <v>290426.73269999999</v>
      </c>
      <c r="I63" s="19">
        <v>290426.73269999999</v>
      </c>
      <c r="J63" s="19">
        <f>[1]сент!B163</f>
        <v>434.5</v>
      </c>
      <c r="K63" s="19">
        <f t="shared" si="14"/>
        <v>290861.23269999999</v>
      </c>
      <c r="L63" s="22">
        <f t="shared" si="15"/>
        <v>100.14960744004541</v>
      </c>
    </row>
    <row r="64" spans="1:12" ht="75" hidden="1" x14ac:dyDescent="0.2">
      <c r="A64" s="23" t="s">
        <v>66</v>
      </c>
      <c r="B64" s="17">
        <v>1410000000</v>
      </c>
      <c r="C64" s="18"/>
      <c r="D64" s="26">
        <v>2800</v>
      </c>
      <c r="E64" s="25"/>
      <c r="F64" s="26">
        <v>2800</v>
      </c>
      <c r="G64" s="26"/>
      <c r="H64" s="21">
        <f t="shared" si="0"/>
        <v>2800</v>
      </c>
      <c r="I64" s="21">
        <v>2800</v>
      </c>
      <c r="J64" s="21"/>
      <c r="K64" s="21"/>
      <c r="L64" s="28">
        <f t="shared" si="13"/>
        <v>100</v>
      </c>
    </row>
    <row r="65" spans="1:12" ht="56.25" hidden="1" x14ac:dyDescent="0.2">
      <c r="A65" s="23" t="s">
        <v>67</v>
      </c>
      <c r="B65" s="17">
        <v>1430000000</v>
      </c>
      <c r="C65" s="18"/>
      <c r="D65" s="26">
        <v>1553.9359999999999</v>
      </c>
      <c r="E65" s="25"/>
      <c r="F65" s="26">
        <v>1553.9359999999999</v>
      </c>
      <c r="G65" s="26"/>
      <c r="H65" s="21">
        <f t="shared" si="0"/>
        <v>1553.9359999999999</v>
      </c>
      <c r="I65" s="21">
        <v>1553.9359999999999</v>
      </c>
      <c r="J65" s="21"/>
      <c r="K65" s="21"/>
      <c r="L65" s="28">
        <f t="shared" si="13"/>
        <v>100</v>
      </c>
    </row>
    <row r="66" spans="1:12" ht="56.25" hidden="1" x14ac:dyDescent="0.2">
      <c r="A66" s="23" t="s">
        <v>68</v>
      </c>
      <c r="B66" s="17">
        <v>1440000000</v>
      </c>
      <c r="C66" s="18"/>
      <c r="D66" s="26">
        <v>194035.54250000001</v>
      </c>
      <c r="E66" s="25"/>
      <c r="F66" s="26">
        <v>194035.54250000001</v>
      </c>
      <c r="G66" s="26"/>
      <c r="H66" s="21">
        <f t="shared" si="0"/>
        <v>194035.54250000001</v>
      </c>
      <c r="I66" s="21">
        <v>194035.54250000001</v>
      </c>
      <c r="J66" s="21"/>
      <c r="K66" s="21"/>
      <c r="L66" s="28">
        <f t="shared" si="13"/>
        <v>100</v>
      </c>
    </row>
    <row r="67" spans="1:12" ht="131.25" hidden="1" x14ac:dyDescent="0.2">
      <c r="A67" s="23" t="s">
        <v>69</v>
      </c>
      <c r="B67" s="17">
        <v>1460000000</v>
      </c>
      <c r="C67" s="18"/>
      <c r="D67" s="26">
        <v>7800.5749999999998</v>
      </c>
      <c r="E67" s="25"/>
      <c r="F67" s="26">
        <v>7800.5749999999998</v>
      </c>
      <c r="G67" s="26"/>
      <c r="H67" s="21">
        <f t="shared" si="0"/>
        <v>7800.5749999999998</v>
      </c>
      <c r="I67" s="21">
        <v>7800.5749999999998</v>
      </c>
      <c r="J67" s="21"/>
      <c r="K67" s="21"/>
      <c r="L67" s="28">
        <f t="shared" si="13"/>
        <v>100</v>
      </c>
    </row>
    <row r="68" spans="1:12" ht="93.75" hidden="1" x14ac:dyDescent="0.2">
      <c r="A68" s="23" t="s">
        <v>70</v>
      </c>
      <c r="B68" s="17">
        <v>1470000000</v>
      </c>
      <c r="C68" s="18"/>
      <c r="D68" s="26">
        <v>16168.953</v>
      </c>
      <c r="E68" s="25"/>
      <c r="F68" s="26">
        <v>16168.953</v>
      </c>
      <c r="G68" s="26"/>
      <c r="H68" s="21">
        <f t="shared" si="0"/>
        <v>16168.953</v>
      </c>
      <c r="I68" s="21">
        <v>16168.953</v>
      </c>
      <c r="J68" s="21"/>
      <c r="K68" s="21"/>
      <c r="L68" s="28">
        <f t="shared" si="13"/>
        <v>100</v>
      </c>
    </row>
    <row r="69" spans="1:12" ht="56.25" x14ac:dyDescent="0.2">
      <c r="A69" s="23" t="s">
        <v>22</v>
      </c>
      <c r="B69" s="17">
        <v>1490000000</v>
      </c>
      <c r="C69" s="18"/>
      <c r="D69" s="24">
        <v>61782.6302</v>
      </c>
      <c r="E69" s="25"/>
      <c r="F69" s="26">
        <v>61782.6302</v>
      </c>
      <c r="G69" s="26"/>
      <c r="H69" s="24">
        <f t="shared" si="0"/>
        <v>61782.6302</v>
      </c>
      <c r="I69" s="24">
        <v>61782.6302</v>
      </c>
      <c r="J69" s="24">
        <v>134.5</v>
      </c>
      <c r="K69" s="24">
        <f t="shared" ref="K69:K71" si="16">I69+J69</f>
        <v>61917.1302</v>
      </c>
      <c r="L69" s="27">
        <f t="shared" ref="L69:L71" si="17">K69/D69*100</f>
        <v>100.21769872788614</v>
      </c>
    </row>
    <row r="70" spans="1:12" ht="20.25" x14ac:dyDescent="0.2">
      <c r="A70" s="23" t="s">
        <v>71</v>
      </c>
      <c r="B70" s="17" t="s">
        <v>72</v>
      </c>
      <c r="C70" s="18"/>
      <c r="D70" s="24">
        <v>6285.0959999999995</v>
      </c>
      <c r="E70" s="25"/>
      <c r="F70" s="26">
        <v>6285.0959999999995</v>
      </c>
      <c r="G70" s="26"/>
      <c r="H70" s="24">
        <f t="shared" si="0"/>
        <v>6285.0959999999995</v>
      </c>
      <c r="I70" s="24">
        <v>6285.0959999999995</v>
      </c>
      <c r="J70" s="24">
        <v>300</v>
      </c>
      <c r="K70" s="24">
        <f t="shared" si="16"/>
        <v>6585.0959999999995</v>
      </c>
      <c r="L70" s="27">
        <f t="shared" si="17"/>
        <v>104.77319678171982</v>
      </c>
    </row>
    <row r="71" spans="1:12" ht="75" x14ac:dyDescent="0.2">
      <c r="A71" s="16" t="s">
        <v>73</v>
      </c>
      <c r="B71" s="17">
        <v>1500000000</v>
      </c>
      <c r="C71" s="18"/>
      <c r="D71" s="19">
        <v>216239.98009999999</v>
      </c>
      <c r="E71" s="20"/>
      <c r="F71" s="21">
        <v>216239.98009999999</v>
      </c>
      <c r="G71" s="21"/>
      <c r="H71" s="19">
        <f t="shared" si="0"/>
        <v>216239.98009999999</v>
      </c>
      <c r="I71" s="19">
        <v>216239.98009999999</v>
      </c>
      <c r="J71" s="19">
        <v>5770.2338099999997</v>
      </c>
      <c r="K71" s="19">
        <f t="shared" si="16"/>
        <v>222010.21390999999</v>
      </c>
      <c r="L71" s="22">
        <f t="shared" si="17"/>
        <v>102.66843985433755</v>
      </c>
    </row>
    <row r="72" spans="1:12" ht="37.5" hidden="1" x14ac:dyDescent="0.2">
      <c r="A72" s="23" t="s">
        <v>74</v>
      </c>
      <c r="B72" s="17">
        <v>1510000000</v>
      </c>
      <c r="C72" s="18"/>
      <c r="D72" s="26">
        <v>135109.79999999999</v>
      </c>
      <c r="E72" s="25"/>
      <c r="F72" s="26">
        <v>135109.79999999999</v>
      </c>
      <c r="G72" s="26"/>
      <c r="H72" s="21">
        <f t="shared" si="0"/>
        <v>135109.79999999999</v>
      </c>
      <c r="I72" s="21">
        <v>135109.79999999999</v>
      </c>
      <c r="J72" s="21"/>
      <c r="K72" s="21"/>
      <c r="L72" s="28">
        <f t="shared" si="13"/>
        <v>100</v>
      </c>
    </row>
    <row r="73" spans="1:12" ht="143.25" customHeight="1" x14ac:dyDescent="0.2">
      <c r="A73" s="23" t="s">
        <v>75</v>
      </c>
      <c r="B73" s="17">
        <v>1520000000</v>
      </c>
      <c r="C73" s="18"/>
      <c r="D73" s="24">
        <v>17718.3</v>
      </c>
      <c r="E73" s="25"/>
      <c r="F73" s="26">
        <v>17718.3</v>
      </c>
      <c r="G73" s="26"/>
      <c r="H73" s="24">
        <f t="shared" ref="H73:H136" si="18">F73+G73</f>
        <v>17718.3</v>
      </c>
      <c r="I73" s="24">
        <v>17718.3</v>
      </c>
      <c r="J73" s="24">
        <v>5394.8338099999992</v>
      </c>
      <c r="K73" s="24">
        <f t="shared" ref="K73:K74" si="19">I73+J73</f>
        <v>23113.133809999999</v>
      </c>
      <c r="L73" s="27">
        <f t="shared" ref="L73:L74" si="20">K73/D73*100</f>
        <v>130.44780712596582</v>
      </c>
    </row>
    <row r="74" spans="1:12" ht="56.25" x14ac:dyDescent="0.2">
      <c r="A74" s="23" t="s">
        <v>22</v>
      </c>
      <c r="B74" s="17">
        <v>1550000000</v>
      </c>
      <c r="C74" s="18"/>
      <c r="D74" s="24">
        <v>36791.880100000002</v>
      </c>
      <c r="E74" s="25"/>
      <c r="F74" s="26">
        <v>36791.880100000002</v>
      </c>
      <c r="G74" s="26"/>
      <c r="H74" s="24">
        <f t="shared" si="18"/>
        <v>36791.880100000002</v>
      </c>
      <c r="I74" s="24">
        <v>36791.880100000002</v>
      </c>
      <c r="J74" s="24">
        <v>375</v>
      </c>
      <c r="K74" s="24">
        <f t="shared" si="19"/>
        <v>37166.880100000002</v>
      </c>
      <c r="L74" s="27">
        <f t="shared" si="20"/>
        <v>101.01924663534658</v>
      </c>
    </row>
    <row r="75" spans="1:12" ht="75" hidden="1" x14ac:dyDescent="0.2">
      <c r="A75" s="23" t="s">
        <v>76</v>
      </c>
      <c r="B75" s="17">
        <v>1560000000</v>
      </c>
      <c r="C75" s="18"/>
      <c r="D75" s="26">
        <v>26620</v>
      </c>
      <c r="E75" s="25"/>
      <c r="F75" s="26">
        <v>26620</v>
      </c>
      <c r="G75" s="26"/>
      <c r="H75" s="21">
        <f t="shared" si="18"/>
        <v>26620</v>
      </c>
      <c r="I75" s="21">
        <v>26620</v>
      </c>
      <c r="J75" s="21"/>
      <c r="K75" s="21"/>
      <c r="L75" s="28">
        <f t="shared" si="13"/>
        <v>100</v>
      </c>
    </row>
    <row r="76" spans="1:12" ht="56.25" hidden="1" x14ac:dyDescent="0.2">
      <c r="A76" s="16" t="s">
        <v>77</v>
      </c>
      <c r="B76" s="17">
        <v>1600000000</v>
      </c>
      <c r="C76" s="18"/>
      <c r="D76" s="21">
        <v>390375.64909999998</v>
      </c>
      <c r="E76" s="20"/>
      <c r="F76" s="21">
        <v>390375.64909999998</v>
      </c>
      <c r="G76" s="21"/>
      <c r="H76" s="21">
        <f t="shared" si="18"/>
        <v>390375.64909999998</v>
      </c>
      <c r="I76" s="21">
        <v>390375.64909999998</v>
      </c>
      <c r="J76" s="21"/>
      <c r="K76" s="21"/>
      <c r="L76" s="32">
        <f t="shared" si="13"/>
        <v>100</v>
      </c>
    </row>
    <row r="77" spans="1:12" ht="37.5" hidden="1" x14ac:dyDescent="0.2">
      <c r="A77" s="23" t="s">
        <v>78</v>
      </c>
      <c r="B77" s="17">
        <v>1610000000</v>
      </c>
      <c r="C77" s="18"/>
      <c r="D77" s="26">
        <v>80963.274999999994</v>
      </c>
      <c r="E77" s="25"/>
      <c r="F77" s="26">
        <v>80963.274999999994</v>
      </c>
      <c r="G77" s="26"/>
      <c r="H77" s="21">
        <f t="shared" si="18"/>
        <v>80963.274999999994</v>
      </c>
      <c r="I77" s="21">
        <v>80963.274999999994</v>
      </c>
      <c r="J77" s="21"/>
      <c r="K77" s="21"/>
      <c r="L77" s="28">
        <f t="shared" si="13"/>
        <v>100</v>
      </c>
    </row>
    <row r="78" spans="1:12" ht="37.5" hidden="1" x14ac:dyDescent="0.2">
      <c r="A78" s="23" t="s">
        <v>79</v>
      </c>
      <c r="B78" s="17">
        <v>1620000000</v>
      </c>
      <c r="C78" s="18"/>
      <c r="D78" s="26">
        <v>726.053</v>
      </c>
      <c r="E78" s="25"/>
      <c r="F78" s="26">
        <v>726.053</v>
      </c>
      <c r="G78" s="26"/>
      <c r="H78" s="21">
        <f t="shared" si="18"/>
        <v>726.053</v>
      </c>
      <c r="I78" s="21">
        <v>726.053</v>
      </c>
      <c r="J78" s="21"/>
      <c r="K78" s="21"/>
      <c r="L78" s="28">
        <f t="shared" si="13"/>
        <v>100</v>
      </c>
    </row>
    <row r="79" spans="1:12" ht="37.5" hidden="1" x14ac:dyDescent="0.2">
      <c r="A79" s="23" t="s">
        <v>80</v>
      </c>
      <c r="B79" s="17">
        <v>1630000000</v>
      </c>
      <c r="C79" s="18"/>
      <c r="D79" s="26">
        <v>46857.7</v>
      </c>
      <c r="E79" s="25"/>
      <c r="F79" s="26">
        <v>46857.7</v>
      </c>
      <c r="G79" s="26"/>
      <c r="H79" s="21">
        <f t="shared" si="18"/>
        <v>46857.7</v>
      </c>
      <c r="I79" s="21">
        <v>46857.7</v>
      </c>
      <c r="J79" s="21"/>
      <c r="K79" s="21"/>
      <c r="L79" s="28">
        <f t="shared" si="13"/>
        <v>100</v>
      </c>
    </row>
    <row r="80" spans="1:12" ht="56.25" hidden="1" x14ac:dyDescent="0.2">
      <c r="A80" s="23" t="s">
        <v>22</v>
      </c>
      <c r="B80" s="17">
        <v>1640000000</v>
      </c>
      <c r="C80" s="18"/>
      <c r="D80" s="26">
        <v>261828.62109999999</v>
      </c>
      <c r="E80" s="25"/>
      <c r="F80" s="26">
        <v>261828.62109999999</v>
      </c>
      <c r="G80" s="26"/>
      <c r="H80" s="21">
        <f t="shared" si="18"/>
        <v>261828.62109999999</v>
      </c>
      <c r="I80" s="21">
        <v>261828.62109999999</v>
      </c>
      <c r="J80" s="21"/>
      <c r="K80" s="21"/>
      <c r="L80" s="28">
        <f t="shared" si="13"/>
        <v>100</v>
      </c>
    </row>
    <row r="81" spans="1:12" ht="120" customHeight="1" x14ac:dyDescent="0.2">
      <c r="A81" s="16" t="s">
        <v>81</v>
      </c>
      <c r="B81" s="17">
        <v>1700000000</v>
      </c>
      <c r="C81" s="18"/>
      <c r="D81" s="19">
        <v>3369343.5090000001</v>
      </c>
      <c r="E81" s="20"/>
      <c r="F81" s="21">
        <v>3369343.5090000001</v>
      </c>
      <c r="G81" s="21"/>
      <c r="H81" s="19">
        <f t="shared" si="18"/>
        <v>3369343.5090000001</v>
      </c>
      <c r="I81" s="19">
        <v>3342021.5901700002</v>
      </c>
      <c r="J81" s="19">
        <f>[1]сент!B180</f>
        <v>26863.31178</v>
      </c>
      <c r="K81" s="19">
        <f>I81+J81</f>
        <v>3368884.9019500003</v>
      </c>
      <c r="L81" s="22">
        <f t="shared" ref="L81" si="21">K81/D81*100</f>
        <v>99.986388830679488</v>
      </c>
    </row>
    <row r="82" spans="1:12" ht="75" hidden="1" x14ac:dyDescent="0.2">
      <c r="A82" s="23" t="s">
        <v>82</v>
      </c>
      <c r="B82" s="17">
        <v>1710000000</v>
      </c>
      <c r="C82" s="18"/>
      <c r="D82" s="26">
        <v>292743.90139999997</v>
      </c>
      <c r="E82" s="25"/>
      <c r="F82" s="26">
        <v>292743.90139999997</v>
      </c>
      <c r="G82" s="26"/>
      <c r="H82" s="26">
        <f t="shared" si="18"/>
        <v>292743.90139999997</v>
      </c>
      <c r="I82" s="26">
        <v>269743.90139999997</v>
      </c>
      <c r="J82" s="21"/>
      <c r="K82" s="26"/>
      <c r="L82" s="31">
        <f>I82/D82*100</f>
        <v>92.14330345055653</v>
      </c>
    </row>
    <row r="83" spans="1:12" ht="75" hidden="1" x14ac:dyDescent="0.2">
      <c r="A83" s="23" t="s">
        <v>83</v>
      </c>
      <c r="B83" s="17">
        <v>1720000000</v>
      </c>
      <c r="C83" s="18"/>
      <c r="D83" s="26">
        <v>12141.5347</v>
      </c>
      <c r="E83" s="25"/>
      <c r="F83" s="26">
        <v>12141.5347</v>
      </c>
      <c r="G83" s="26"/>
      <c r="H83" s="21">
        <f t="shared" si="18"/>
        <v>12141.5347</v>
      </c>
      <c r="I83" s="21">
        <v>12141.5347</v>
      </c>
      <c r="J83" s="21"/>
      <c r="K83" s="21"/>
      <c r="L83" s="28">
        <f t="shared" ref="L83:L92" si="22">F83/D83*100</f>
        <v>100</v>
      </c>
    </row>
    <row r="84" spans="1:12" ht="37.5" hidden="1" x14ac:dyDescent="0.2">
      <c r="A84" s="23" t="s">
        <v>84</v>
      </c>
      <c r="B84" s="17">
        <v>1730000000</v>
      </c>
      <c r="C84" s="18"/>
      <c r="D84" s="26">
        <v>213100.0001</v>
      </c>
      <c r="E84" s="25"/>
      <c r="F84" s="26">
        <v>213100.0001</v>
      </c>
      <c r="G84" s="26"/>
      <c r="H84" s="21">
        <f t="shared" si="18"/>
        <v>213100.0001</v>
      </c>
      <c r="I84" s="21">
        <v>213100.0001</v>
      </c>
      <c r="J84" s="21"/>
      <c r="K84" s="21"/>
      <c r="L84" s="28">
        <f t="shared" si="22"/>
        <v>100</v>
      </c>
    </row>
    <row r="85" spans="1:12" ht="56.25" hidden="1" x14ac:dyDescent="0.2">
      <c r="A85" s="23" t="s">
        <v>85</v>
      </c>
      <c r="B85" s="17">
        <v>1740000000</v>
      </c>
      <c r="C85" s="18"/>
      <c r="D85" s="26">
        <v>168138</v>
      </c>
      <c r="E85" s="25"/>
      <c r="F85" s="26">
        <v>168138</v>
      </c>
      <c r="G85" s="26"/>
      <c r="H85" s="21">
        <f t="shared" si="18"/>
        <v>168138</v>
      </c>
      <c r="I85" s="21">
        <v>168138</v>
      </c>
      <c r="J85" s="21"/>
      <c r="K85" s="21"/>
      <c r="L85" s="28">
        <f t="shared" si="22"/>
        <v>100</v>
      </c>
    </row>
    <row r="86" spans="1:12" ht="37.5" hidden="1" x14ac:dyDescent="0.2">
      <c r="A86" s="23" t="s">
        <v>86</v>
      </c>
      <c r="B86" s="17">
        <v>1750000000</v>
      </c>
      <c r="C86" s="18"/>
      <c r="D86" s="26">
        <v>35353.750500000002</v>
      </c>
      <c r="E86" s="25"/>
      <c r="F86" s="26">
        <v>35353.750500000002</v>
      </c>
      <c r="G86" s="26"/>
      <c r="H86" s="21">
        <f t="shared" si="18"/>
        <v>35353.750500000002</v>
      </c>
      <c r="I86" s="21">
        <v>35353.750500000002</v>
      </c>
      <c r="J86" s="21"/>
      <c r="K86" s="21"/>
      <c r="L86" s="28">
        <f t="shared" si="22"/>
        <v>100</v>
      </c>
    </row>
    <row r="87" spans="1:12" ht="75" hidden="1" x14ac:dyDescent="0.2">
      <c r="A87" s="23" t="s">
        <v>87</v>
      </c>
      <c r="B87" s="17">
        <v>1770000000</v>
      </c>
      <c r="C87" s="18"/>
      <c r="D87" s="26">
        <v>7655.0617000000002</v>
      </c>
      <c r="E87" s="25"/>
      <c r="F87" s="26">
        <v>7655.0617000000002</v>
      </c>
      <c r="G87" s="26"/>
      <c r="H87" s="21">
        <f t="shared" si="18"/>
        <v>7655.0617000000002</v>
      </c>
      <c r="I87" s="21">
        <v>7655.0617000000002</v>
      </c>
      <c r="J87" s="21"/>
      <c r="K87" s="21"/>
      <c r="L87" s="28">
        <f t="shared" si="22"/>
        <v>100</v>
      </c>
    </row>
    <row r="88" spans="1:12" ht="37.5" hidden="1" x14ac:dyDescent="0.2">
      <c r="A88" s="23" t="s">
        <v>88</v>
      </c>
      <c r="B88" s="17">
        <v>1790000000</v>
      </c>
      <c r="C88" s="18"/>
      <c r="D88" s="26">
        <v>102813</v>
      </c>
      <c r="E88" s="25"/>
      <c r="F88" s="26">
        <v>102813</v>
      </c>
      <c r="G88" s="26"/>
      <c r="H88" s="21">
        <f t="shared" si="18"/>
        <v>102813</v>
      </c>
      <c r="I88" s="21">
        <v>102813</v>
      </c>
      <c r="J88" s="21"/>
      <c r="K88" s="21"/>
      <c r="L88" s="28">
        <f t="shared" si="22"/>
        <v>100</v>
      </c>
    </row>
    <row r="89" spans="1:12" ht="56.25" hidden="1" x14ac:dyDescent="0.2">
      <c r="A89" s="23" t="s">
        <v>22</v>
      </c>
      <c r="B89" s="17" t="s">
        <v>89</v>
      </c>
      <c r="C89" s="18"/>
      <c r="D89" s="26">
        <v>65787.627699999997</v>
      </c>
      <c r="E89" s="25"/>
      <c r="F89" s="26">
        <v>65787.627699999997</v>
      </c>
      <c r="G89" s="26"/>
      <c r="H89" s="21">
        <f t="shared" si="18"/>
        <v>65787.627699999997</v>
      </c>
      <c r="I89" s="21">
        <v>65787.627699999997</v>
      </c>
      <c r="J89" s="21"/>
      <c r="K89" s="21"/>
      <c r="L89" s="28">
        <f t="shared" si="22"/>
        <v>100</v>
      </c>
    </row>
    <row r="90" spans="1:12" ht="75" hidden="1" x14ac:dyDescent="0.2">
      <c r="A90" s="23" t="s">
        <v>90</v>
      </c>
      <c r="B90" s="17" t="s">
        <v>91</v>
      </c>
      <c r="C90" s="18"/>
      <c r="D90" s="26">
        <v>1510760.371</v>
      </c>
      <c r="E90" s="25"/>
      <c r="F90" s="26">
        <v>1510760.371</v>
      </c>
      <c r="G90" s="26"/>
      <c r="H90" s="21">
        <f t="shared" si="18"/>
        <v>1510760.371</v>
      </c>
      <c r="I90" s="21">
        <v>1510760.371</v>
      </c>
      <c r="J90" s="21"/>
      <c r="K90" s="21"/>
      <c r="L90" s="28">
        <f t="shared" si="22"/>
        <v>100</v>
      </c>
    </row>
    <row r="91" spans="1:12" ht="56.25" hidden="1" x14ac:dyDescent="0.2">
      <c r="A91" s="23" t="s">
        <v>92</v>
      </c>
      <c r="B91" s="17" t="s">
        <v>93</v>
      </c>
      <c r="C91" s="18"/>
      <c r="D91" s="26">
        <v>37253.753799999999</v>
      </c>
      <c r="E91" s="25"/>
      <c r="F91" s="26">
        <v>37253.753799999999</v>
      </c>
      <c r="G91" s="26"/>
      <c r="H91" s="21">
        <f t="shared" si="18"/>
        <v>37253.753799999999</v>
      </c>
      <c r="I91" s="21">
        <v>37253.753799999999</v>
      </c>
      <c r="J91" s="21"/>
      <c r="K91" s="21"/>
      <c r="L91" s="28">
        <f t="shared" si="22"/>
        <v>100</v>
      </c>
    </row>
    <row r="92" spans="1:12" ht="37.5" hidden="1" x14ac:dyDescent="0.2">
      <c r="A92" s="23" t="s">
        <v>94</v>
      </c>
      <c r="B92" s="17" t="s">
        <v>95</v>
      </c>
      <c r="C92" s="18"/>
      <c r="D92" s="26">
        <v>3000</v>
      </c>
      <c r="E92" s="25"/>
      <c r="F92" s="26">
        <v>3000</v>
      </c>
      <c r="G92" s="26"/>
      <c r="H92" s="21">
        <f t="shared" si="18"/>
        <v>3000</v>
      </c>
      <c r="I92" s="21">
        <v>3000</v>
      </c>
      <c r="J92" s="21"/>
      <c r="K92" s="21"/>
      <c r="L92" s="28">
        <f t="shared" si="22"/>
        <v>100</v>
      </c>
    </row>
    <row r="93" spans="1:12" ht="37.5" x14ac:dyDescent="0.2">
      <c r="A93" s="23" t="s">
        <v>96</v>
      </c>
      <c r="B93" s="17" t="s">
        <v>97</v>
      </c>
      <c r="C93" s="18"/>
      <c r="D93" s="24">
        <v>920596.50840000005</v>
      </c>
      <c r="E93" s="25"/>
      <c r="F93" s="26">
        <v>920596.50840000005</v>
      </c>
      <c r="G93" s="26"/>
      <c r="H93" s="24">
        <f t="shared" si="18"/>
        <v>920596.50840000005</v>
      </c>
      <c r="I93" s="24">
        <v>916274.58957000007</v>
      </c>
      <c r="J93" s="24">
        <f>[1]сент!B181</f>
        <v>26863.31178</v>
      </c>
      <c r="K93" s="24">
        <f>I93+J93</f>
        <v>943137.90135000006</v>
      </c>
      <c r="L93" s="27">
        <f t="shared" ref="L93" si="23">K93/D93*100</f>
        <v>102.44856381099869</v>
      </c>
    </row>
    <row r="94" spans="1:12" ht="93.75" hidden="1" x14ac:dyDescent="0.2">
      <c r="A94" s="16" t="s">
        <v>98</v>
      </c>
      <c r="B94" s="17">
        <v>2000000000</v>
      </c>
      <c r="C94" s="18"/>
      <c r="D94" s="21">
        <v>87855</v>
      </c>
      <c r="E94" s="20"/>
      <c r="F94" s="21">
        <v>87855</v>
      </c>
      <c r="G94" s="21"/>
      <c r="H94" s="21">
        <f t="shared" si="18"/>
        <v>87855</v>
      </c>
      <c r="I94" s="21">
        <v>87855</v>
      </c>
      <c r="J94" s="21"/>
      <c r="K94" s="21"/>
      <c r="L94" s="32">
        <f>F94/D94*100</f>
        <v>100</v>
      </c>
    </row>
    <row r="95" spans="1:12" ht="75" hidden="1" x14ac:dyDescent="0.2">
      <c r="A95" s="23" t="s">
        <v>99</v>
      </c>
      <c r="B95" s="17">
        <v>2010000000</v>
      </c>
      <c r="C95" s="18"/>
      <c r="D95" s="26">
        <v>15855</v>
      </c>
      <c r="E95" s="25"/>
      <c r="F95" s="26">
        <v>15855</v>
      </c>
      <c r="G95" s="26"/>
      <c r="H95" s="21">
        <f t="shared" si="18"/>
        <v>15855</v>
      </c>
      <c r="I95" s="21">
        <v>15855</v>
      </c>
      <c r="J95" s="21"/>
      <c r="K95" s="21"/>
      <c r="L95" s="28">
        <f>F95/D95*100</f>
        <v>100</v>
      </c>
    </row>
    <row r="96" spans="1:12" ht="56.25" hidden="1" x14ac:dyDescent="0.2">
      <c r="A96" s="23" t="s">
        <v>100</v>
      </c>
      <c r="B96" s="17">
        <v>2040000000</v>
      </c>
      <c r="C96" s="18"/>
      <c r="D96" s="26">
        <v>72000</v>
      </c>
      <c r="E96" s="25"/>
      <c r="F96" s="26">
        <v>72000</v>
      </c>
      <c r="G96" s="26"/>
      <c r="H96" s="21">
        <f t="shared" si="18"/>
        <v>72000</v>
      </c>
      <c r="I96" s="21">
        <v>72000</v>
      </c>
      <c r="J96" s="21"/>
      <c r="K96" s="21"/>
      <c r="L96" s="28">
        <f>F96/D96*100</f>
        <v>100</v>
      </c>
    </row>
    <row r="97" spans="1:12" ht="78" customHeight="1" x14ac:dyDescent="0.2">
      <c r="A97" s="16" t="s">
        <v>101</v>
      </c>
      <c r="B97" s="17">
        <v>2100000000</v>
      </c>
      <c r="C97" s="18"/>
      <c r="D97" s="19">
        <v>11197666.539999999</v>
      </c>
      <c r="E97" s="21">
        <v>228044.3</v>
      </c>
      <c r="F97" s="21">
        <v>11425710.84</v>
      </c>
      <c r="G97" s="21">
        <v>271000</v>
      </c>
      <c r="H97" s="19">
        <f t="shared" si="18"/>
        <v>11696710.84</v>
      </c>
      <c r="I97" s="19">
        <v>11617324.640000001</v>
      </c>
      <c r="J97" s="19">
        <f>[1]сент!B184</f>
        <v>1311560.4432699999</v>
      </c>
      <c r="K97" s="19">
        <f t="shared" ref="K97:K99" si="24">I97+J97</f>
        <v>12928885.08327</v>
      </c>
      <c r="L97" s="22">
        <f t="shared" ref="L97:L99" si="25">K97/D97*100</f>
        <v>115.46052954055909</v>
      </c>
    </row>
    <row r="98" spans="1:12" ht="37.5" x14ac:dyDescent="0.2">
      <c r="A98" s="23" t="s">
        <v>102</v>
      </c>
      <c r="B98" s="17">
        <v>2110000000</v>
      </c>
      <c r="C98" s="18"/>
      <c r="D98" s="24">
        <v>1030026.081</v>
      </c>
      <c r="F98" s="26">
        <f>D98</f>
        <v>1030026.081</v>
      </c>
      <c r="G98" s="26">
        <v>271000</v>
      </c>
      <c r="H98" s="24">
        <f t="shared" si="18"/>
        <v>1301026.081</v>
      </c>
      <c r="I98" s="24">
        <v>1401866.4809999999</v>
      </c>
      <c r="J98" s="24">
        <f>[1]сент!B185</f>
        <v>23000</v>
      </c>
      <c r="K98" s="24">
        <f t="shared" si="24"/>
        <v>1424866.4809999999</v>
      </c>
      <c r="L98" s="27">
        <f t="shared" si="25"/>
        <v>138.33304877257763</v>
      </c>
    </row>
    <row r="99" spans="1:12" ht="37.5" x14ac:dyDescent="0.2">
      <c r="A99" s="23" t="s">
        <v>103</v>
      </c>
      <c r="B99" s="17">
        <v>2120000000</v>
      </c>
      <c r="C99" s="18"/>
      <c r="D99" s="24">
        <v>9561756.2139999997</v>
      </c>
      <c r="E99" s="26">
        <v>228044.3</v>
      </c>
      <c r="F99" s="26">
        <f>D99+E99</f>
        <v>9789800.5140000004</v>
      </c>
      <c r="G99" s="26"/>
      <c r="H99" s="24">
        <f t="shared" si="18"/>
        <v>9789800.5140000004</v>
      </c>
      <c r="I99" s="24">
        <v>9586190.3140000012</v>
      </c>
      <c r="J99" s="24">
        <f>[1]сент!B195</f>
        <v>1289946.0144500001</v>
      </c>
      <c r="K99" s="24">
        <f t="shared" si="24"/>
        <v>10876136.328450002</v>
      </c>
      <c r="L99" s="27">
        <f t="shared" si="25"/>
        <v>113.74622072591154</v>
      </c>
    </row>
    <row r="100" spans="1:12" ht="56.25" hidden="1" x14ac:dyDescent="0.2">
      <c r="A100" s="23" t="s">
        <v>22</v>
      </c>
      <c r="B100" s="17">
        <v>2130000000</v>
      </c>
      <c r="C100" s="18"/>
      <c r="D100" s="26">
        <v>39918.063800000004</v>
      </c>
      <c r="E100" s="25"/>
      <c r="F100" s="26">
        <v>39918.063800000004</v>
      </c>
      <c r="G100" s="26"/>
      <c r="H100" s="26">
        <f t="shared" si="18"/>
        <v>39918.063800000004</v>
      </c>
      <c r="I100" s="26">
        <v>40254.463800000005</v>
      </c>
      <c r="J100" s="21"/>
      <c r="K100" s="26"/>
      <c r="L100" s="31">
        <f>I100/D100*100</f>
        <v>100.84272624465318</v>
      </c>
    </row>
    <row r="101" spans="1:12" ht="48" customHeight="1" x14ac:dyDescent="0.2">
      <c r="A101" s="23" t="s">
        <v>104</v>
      </c>
      <c r="B101" s="17">
        <v>2140000000</v>
      </c>
      <c r="C101" s="18"/>
      <c r="D101" s="24">
        <v>565966.18530000001</v>
      </c>
      <c r="E101" s="25"/>
      <c r="F101" s="26">
        <v>565966.18530000001</v>
      </c>
      <c r="G101" s="26"/>
      <c r="H101" s="24">
        <f t="shared" si="18"/>
        <v>565966.18530000001</v>
      </c>
      <c r="I101" s="24">
        <v>589013.38529999997</v>
      </c>
      <c r="J101" s="24">
        <f>[1]сент!B218</f>
        <v>-1385.5711799999999</v>
      </c>
      <c r="K101" s="24">
        <f t="shared" ref="K101:K103" si="26">I101+J101</f>
        <v>587627.81412</v>
      </c>
      <c r="L101" s="27">
        <f t="shared" ref="L101:L103" si="27">K101/D101*100</f>
        <v>103.8273715608147</v>
      </c>
    </row>
    <row r="102" spans="1:12" ht="93.75" x14ac:dyDescent="0.2">
      <c r="A102" s="16" t="s">
        <v>105</v>
      </c>
      <c r="B102" s="17">
        <v>2300000000</v>
      </c>
      <c r="C102" s="18"/>
      <c r="D102" s="19">
        <v>727472.54760000005</v>
      </c>
      <c r="E102" s="20"/>
      <c r="F102" s="21">
        <v>727472.54760000005</v>
      </c>
      <c r="G102" s="21"/>
      <c r="H102" s="19">
        <f t="shared" si="18"/>
        <v>727472.54760000005</v>
      </c>
      <c r="I102" s="19">
        <v>727472.54760000005</v>
      </c>
      <c r="J102" s="19">
        <f>[1]сент!B233</f>
        <v>175932.82711000001</v>
      </c>
      <c r="K102" s="19">
        <f t="shared" si="26"/>
        <v>903405.37471000012</v>
      </c>
      <c r="L102" s="22">
        <f t="shared" si="27"/>
        <v>124.1841190695675</v>
      </c>
    </row>
    <row r="103" spans="1:12" ht="75" x14ac:dyDescent="0.2">
      <c r="A103" s="23" t="s">
        <v>106</v>
      </c>
      <c r="B103" s="17">
        <v>2310000000</v>
      </c>
      <c r="C103" s="18"/>
      <c r="D103" s="24">
        <v>250894.45</v>
      </c>
      <c r="E103" s="25"/>
      <c r="F103" s="26">
        <v>250894.45</v>
      </c>
      <c r="G103" s="26"/>
      <c r="H103" s="24">
        <f t="shared" si="18"/>
        <v>250894.45</v>
      </c>
      <c r="I103" s="24">
        <v>250894.45</v>
      </c>
      <c r="J103" s="24">
        <f>[1]сент!B234</f>
        <v>168099.92711000002</v>
      </c>
      <c r="K103" s="24">
        <f t="shared" si="26"/>
        <v>418994.37711</v>
      </c>
      <c r="L103" s="27">
        <f t="shared" si="27"/>
        <v>167.00025732334851</v>
      </c>
    </row>
    <row r="104" spans="1:12" ht="150" hidden="1" x14ac:dyDescent="0.2">
      <c r="A104" s="23" t="s">
        <v>107</v>
      </c>
      <c r="B104" s="17">
        <v>2320000000</v>
      </c>
      <c r="C104" s="18"/>
      <c r="D104" s="26">
        <v>81987.509399999995</v>
      </c>
      <c r="E104" s="25"/>
      <c r="F104" s="26">
        <v>81987.509399999995</v>
      </c>
      <c r="G104" s="26"/>
      <c r="H104" s="21">
        <f t="shared" si="18"/>
        <v>81987.509399999995</v>
      </c>
      <c r="I104" s="21">
        <v>81987.509399999995</v>
      </c>
      <c r="J104" s="21"/>
      <c r="K104" s="21"/>
      <c r="L104" s="28">
        <f t="shared" ref="L104:L112" si="28">F104/D104*100</f>
        <v>100</v>
      </c>
    </row>
    <row r="105" spans="1:12" ht="56.25" x14ac:dyDescent="0.2">
      <c r="A105" s="23" t="s">
        <v>22</v>
      </c>
      <c r="B105" s="17">
        <v>2330000000</v>
      </c>
      <c r="C105" s="18"/>
      <c r="D105" s="24">
        <v>37956.688300000002</v>
      </c>
      <c r="E105" s="25"/>
      <c r="F105" s="26">
        <v>37956.688300000002</v>
      </c>
      <c r="G105" s="26"/>
      <c r="H105" s="24">
        <f t="shared" si="18"/>
        <v>37956.688300000002</v>
      </c>
      <c r="I105" s="24">
        <v>37956.688300000002</v>
      </c>
      <c r="J105" s="24">
        <f>[1]сент!B241</f>
        <v>135.9</v>
      </c>
      <c r="K105" s="24">
        <f>I105+J105</f>
        <v>38092.588300000003</v>
      </c>
      <c r="L105" s="27">
        <f t="shared" ref="L105" si="29">K105/D105*100</f>
        <v>100.35803966596318</v>
      </c>
    </row>
    <row r="106" spans="1:12" ht="37.5" hidden="1" x14ac:dyDescent="0.2">
      <c r="A106" s="23" t="s">
        <v>108</v>
      </c>
      <c r="B106" s="17">
        <v>2340000000</v>
      </c>
      <c r="C106" s="18"/>
      <c r="D106" s="26">
        <v>4358.2</v>
      </c>
      <c r="E106" s="25"/>
      <c r="F106" s="26">
        <v>4358.2</v>
      </c>
      <c r="G106" s="26"/>
      <c r="H106" s="21">
        <f t="shared" si="18"/>
        <v>4358.2</v>
      </c>
      <c r="I106" s="21">
        <v>4358.2</v>
      </c>
      <c r="J106" s="21"/>
      <c r="K106" s="21"/>
      <c r="L106" s="28">
        <f t="shared" si="28"/>
        <v>100</v>
      </c>
    </row>
    <row r="107" spans="1:12" ht="75" x14ac:dyDescent="0.2">
      <c r="A107" s="23" t="s">
        <v>109</v>
      </c>
      <c r="B107" s="17">
        <v>2350000000</v>
      </c>
      <c r="C107" s="18"/>
      <c r="D107" s="24">
        <v>352275.69990000001</v>
      </c>
      <c r="E107" s="25"/>
      <c r="F107" s="26">
        <v>352275.69990000001</v>
      </c>
      <c r="G107" s="26"/>
      <c r="H107" s="24">
        <f t="shared" si="18"/>
        <v>352275.69990000001</v>
      </c>
      <c r="I107" s="24">
        <v>352275.69990000001</v>
      </c>
      <c r="J107" s="24">
        <f>[1]сент!B244</f>
        <v>7697</v>
      </c>
      <c r="K107" s="24">
        <f t="shared" ref="K107:K108" si="30">I107+J107</f>
        <v>359972.69990000001</v>
      </c>
      <c r="L107" s="27">
        <f t="shared" ref="L107:L108" si="31">K107/D107*100</f>
        <v>102.18493640128597</v>
      </c>
    </row>
    <row r="108" spans="1:12" ht="75" x14ac:dyDescent="0.2">
      <c r="A108" s="16" t="s">
        <v>110</v>
      </c>
      <c r="B108" s="17">
        <v>2500000000</v>
      </c>
      <c r="C108" s="18"/>
      <c r="D108" s="19">
        <v>121478.603</v>
      </c>
      <c r="E108" s="20"/>
      <c r="F108" s="21">
        <v>121478.603</v>
      </c>
      <c r="G108" s="21"/>
      <c r="H108" s="19">
        <f t="shared" si="18"/>
        <v>121478.603</v>
      </c>
      <c r="I108" s="19">
        <v>121478.603</v>
      </c>
      <c r="J108" s="19">
        <f>[1]сент!B247</f>
        <v>1029.5229999999999</v>
      </c>
      <c r="K108" s="19">
        <f t="shared" si="30"/>
        <v>122508.126</v>
      </c>
      <c r="L108" s="22">
        <f t="shared" si="31"/>
        <v>100.84749328241782</v>
      </c>
    </row>
    <row r="109" spans="1:12" ht="112.5" hidden="1" x14ac:dyDescent="0.2">
      <c r="A109" s="23" t="s">
        <v>111</v>
      </c>
      <c r="B109" s="17">
        <v>2510000000</v>
      </c>
      <c r="C109" s="18"/>
      <c r="D109" s="26">
        <v>23244.7</v>
      </c>
      <c r="E109" s="25"/>
      <c r="F109" s="26">
        <v>23244.7</v>
      </c>
      <c r="G109" s="26"/>
      <c r="H109" s="21">
        <f t="shared" si="18"/>
        <v>23244.7</v>
      </c>
      <c r="I109" s="21">
        <v>23244.7</v>
      </c>
      <c r="J109" s="21"/>
      <c r="K109" s="21"/>
      <c r="L109" s="28">
        <f t="shared" si="28"/>
        <v>100</v>
      </c>
    </row>
    <row r="110" spans="1:12" ht="56.25" x14ac:dyDescent="0.2">
      <c r="A110" s="23" t="s">
        <v>112</v>
      </c>
      <c r="B110" s="17">
        <v>2530000000</v>
      </c>
      <c r="C110" s="18"/>
      <c r="D110" s="24">
        <v>10366.0951</v>
      </c>
      <c r="E110" s="25"/>
      <c r="F110" s="26">
        <v>10366.0951</v>
      </c>
      <c r="G110" s="26"/>
      <c r="H110" s="24">
        <f t="shared" si="18"/>
        <v>10366.0951</v>
      </c>
      <c r="I110" s="24">
        <v>10366.0951</v>
      </c>
      <c r="J110" s="24">
        <f>[1]сент!B248</f>
        <v>405.923</v>
      </c>
      <c r="K110" s="24">
        <f t="shared" ref="K110:K111" si="32">I110+J110</f>
        <v>10772.018100000001</v>
      </c>
      <c r="L110" s="27">
        <f t="shared" ref="L110:L111" si="33">K110/D110*100</f>
        <v>103.9158718503364</v>
      </c>
    </row>
    <row r="111" spans="1:12" ht="56.25" x14ac:dyDescent="0.2">
      <c r="A111" s="23" t="s">
        <v>22</v>
      </c>
      <c r="B111" s="17">
        <v>2540000000</v>
      </c>
      <c r="C111" s="18"/>
      <c r="D111" s="24">
        <v>42226.670100000003</v>
      </c>
      <c r="E111" s="25"/>
      <c r="F111" s="26">
        <v>42226.670100000003</v>
      </c>
      <c r="G111" s="26"/>
      <c r="H111" s="24">
        <f t="shared" si="18"/>
        <v>42226.670100000003</v>
      </c>
      <c r="I111" s="24">
        <v>42226.670100000003</v>
      </c>
      <c r="J111" s="24">
        <f>[1]сент!B253</f>
        <v>623.6</v>
      </c>
      <c r="K111" s="24">
        <f t="shared" si="32"/>
        <v>42850.270100000002</v>
      </c>
      <c r="L111" s="27">
        <f t="shared" si="33"/>
        <v>101.4767917965665</v>
      </c>
    </row>
    <row r="112" spans="1:12" ht="37.5" hidden="1" x14ac:dyDescent="0.2">
      <c r="A112" s="23" t="s">
        <v>113</v>
      </c>
      <c r="B112" s="17">
        <v>2550000000</v>
      </c>
      <c r="C112" s="18"/>
      <c r="D112" s="26">
        <v>45641.137799999997</v>
      </c>
      <c r="E112" s="20"/>
      <c r="F112" s="26">
        <v>45641.137799999997</v>
      </c>
      <c r="G112" s="26"/>
      <c r="H112" s="21">
        <f t="shared" si="18"/>
        <v>45641.137799999997</v>
      </c>
      <c r="I112" s="21">
        <v>45641.137799999997</v>
      </c>
      <c r="J112" s="21"/>
      <c r="K112" s="21"/>
      <c r="L112" s="28">
        <f t="shared" si="28"/>
        <v>100</v>
      </c>
    </row>
    <row r="113" spans="1:12" ht="75" x14ac:dyDescent="0.2">
      <c r="A113" s="16" t="s">
        <v>114</v>
      </c>
      <c r="B113" s="17">
        <v>2600000000</v>
      </c>
      <c r="C113" s="18"/>
      <c r="D113" s="19">
        <v>6520862.3799999999</v>
      </c>
      <c r="E113" s="20"/>
      <c r="F113" s="21">
        <v>6520862.3799999999</v>
      </c>
      <c r="G113" s="21">
        <v>2320363.0419999999</v>
      </c>
      <c r="H113" s="19">
        <f t="shared" si="18"/>
        <v>8841225.4220000003</v>
      </c>
      <c r="I113" s="19">
        <v>8828358.222000001</v>
      </c>
      <c r="J113" s="19">
        <f>[1]сент!B266</f>
        <v>1572395.6535499999</v>
      </c>
      <c r="K113" s="19">
        <f t="shared" ref="K113:K118" si="34">I113+J113</f>
        <v>10400753.875550002</v>
      </c>
      <c r="L113" s="22">
        <f t="shared" ref="L113:L118" si="35">K113/D113*100</f>
        <v>159.49966844032679</v>
      </c>
    </row>
    <row r="114" spans="1:12" ht="56.25" x14ac:dyDescent="0.2">
      <c r="A114" s="23" t="s">
        <v>115</v>
      </c>
      <c r="B114" s="17">
        <v>2610000000</v>
      </c>
      <c r="C114" s="18"/>
      <c r="D114" s="24">
        <v>815095.83479999995</v>
      </c>
      <c r="E114" s="25"/>
      <c r="F114" s="26">
        <v>815095.83479999995</v>
      </c>
      <c r="G114" s="21"/>
      <c r="H114" s="24">
        <f t="shared" si="18"/>
        <v>815095.83479999995</v>
      </c>
      <c r="I114" s="24">
        <v>815095.83479999995</v>
      </c>
      <c r="J114" s="24">
        <f>[1]сент!B267</f>
        <v>24979.984559999997</v>
      </c>
      <c r="K114" s="24">
        <f t="shared" si="34"/>
        <v>840075.81935999996</v>
      </c>
      <c r="L114" s="27">
        <f t="shared" si="35"/>
        <v>103.06466840995812</v>
      </c>
    </row>
    <row r="115" spans="1:12" ht="75" x14ac:dyDescent="0.2">
      <c r="A115" s="23" t="s">
        <v>116</v>
      </c>
      <c r="B115" s="17">
        <v>2620000000</v>
      </c>
      <c r="C115" s="18"/>
      <c r="D115" s="24">
        <v>1357011.3859999999</v>
      </c>
      <c r="E115" s="25"/>
      <c r="F115" s="26">
        <v>1357011.3859999999</v>
      </c>
      <c r="G115" s="26">
        <v>1542061.44</v>
      </c>
      <c r="H115" s="24">
        <f t="shared" si="18"/>
        <v>2899072.8259999999</v>
      </c>
      <c r="I115" s="24">
        <v>2886205.6259999997</v>
      </c>
      <c r="J115" s="24">
        <f>[1]сент!B270</f>
        <v>1133213.1689899999</v>
      </c>
      <c r="K115" s="24">
        <f t="shared" si="34"/>
        <v>4019418.7949899994</v>
      </c>
      <c r="L115" s="27">
        <f t="shared" si="35"/>
        <v>296.19639425707811</v>
      </c>
    </row>
    <row r="116" spans="1:12" ht="56.25" x14ac:dyDescent="0.2">
      <c r="A116" s="23" t="s">
        <v>117</v>
      </c>
      <c r="B116" s="17">
        <v>2640000000</v>
      </c>
      <c r="C116" s="18"/>
      <c r="D116" s="24">
        <v>601893.06200000003</v>
      </c>
      <c r="E116" s="25"/>
      <c r="F116" s="26">
        <v>601893.06200000003</v>
      </c>
      <c r="G116" s="26"/>
      <c r="H116" s="24">
        <f t="shared" si="18"/>
        <v>601893.06200000003</v>
      </c>
      <c r="I116" s="24">
        <v>601893.06200000003</v>
      </c>
      <c r="J116" s="24">
        <f>[1]сент!B273</f>
        <v>100040</v>
      </c>
      <c r="K116" s="24">
        <f t="shared" si="34"/>
        <v>701933.06200000003</v>
      </c>
      <c r="L116" s="27">
        <f t="shared" si="35"/>
        <v>116.62089269937456</v>
      </c>
    </row>
    <row r="117" spans="1:12" ht="112.5" x14ac:dyDescent="0.2">
      <c r="A117" s="23" t="s">
        <v>118</v>
      </c>
      <c r="B117" s="17">
        <v>2650000000</v>
      </c>
      <c r="C117" s="18"/>
      <c r="D117" s="24">
        <v>3510859.1</v>
      </c>
      <c r="E117" s="25"/>
      <c r="F117" s="26">
        <v>3510859.1</v>
      </c>
      <c r="G117" s="26">
        <v>778301.60199999996</v>
      </c>
      <c r="H117" s="24">
        <f t="shared" si="18"/>
        <v>4289160.7019999996</v>
      </c>
      <c r="I117" s="24">
        <v>4289160.7019999996</v>
      </c>
      <c r="J117" s="24">
        <f>[1]сент!B278</f>
        <v>311100</v>
      </c>
      <c r="K117" s="24">
        <f t="shared" si="34"/>
        <v>4600260.7019999996</v>
      </c>
      <c r="L117" s="27">
        <f t="shared" si="35"/>
        <v>131.02948796777403</v>
      </c>
    </row>
    <row r="118" spans="1:12" ht="56.25" x14ac:dyDescent="0.2">
      <c r="A118" s="23" t="s">
        <v>22</v>
      </c>
      <c r="B118" s="17">
        <v>2660000000</v>
      </c>
      <c r="C118" s="18"/>
      <c r="D118" s="24">
        <v>111084.17750000001</v>
      </c>
      <c r="E118" s="25"/>
      <c r="F118" s="26">
        <v>111084.17750000001</v>
      </c>
      <c r="G118" s="26"/>
      <c r="H118" s="24">
        <f t="shared" si="18"/>
        <v>111084.17750000001</v>
      </c>
      <c r="I118" s="24">
        <v>111084.17750000001</v>
      </c>
      <c r="J118" s="24">
        <f>[1]сент!B284</f>
        <v>3062.5</v>
      </c>
      <c r="K118" s="24">
        <f t="shared" si="34"/>
        <v>114146.67750000001</v>
      </c>
      <c r="L118" s="27">
        <f t="shared" si="35"/>
        <v>102.75691828388432</v>
      </c>
    </row>
    <row r="119" spans="1:12" ht="56.25" hidden="1" x14ac:dyDescent="0.2">
      <c r="A119" s="23" t="s">
        <v>119</v>
      </c>
      <c r="B119" s="17">
        <v>2670000000</v>
      </c>
      <c r="C119" s="18"/>
      <c r="D119" s="26">
        <v>124918.81909999999</v>
      </c>
      <c r="E119" s="25"/>
      <c r="F119" s="26">
        <v>124918.81909999999</v>
      </c>
      <c r="G119" s="26"/>
      <c r="H119" s="21">
        <f t="shared" si="18"/>
        <v>124918.81909999999</v>
      </c>
      <c r="I119" s="21">
        <v>124918.81909999999</v>
      </c>
      <c r="J119" s="21"/>
      <c r="K119" s="21"/>
      <c r="L119" s="28">
        <f t="shared" ref="L119:L135" si="36">F119/D119*100</f>
        <v>100</v>
      </c>
    </row>
    <row r="120" spans="1:12" ht="150" x14ac:dyDescent="0.2">
      <c r="A120" s="16" t="s">
        <v>120</v>
      </c>
      <c r="B120" s="17">
        <v>2700000000</v>
      </c>
      <c r="C120" s="18"/>
      <c r="D120" s="19">
        <v>920755.4719</v>
      </c>
      <c r="E120" s="20"/>
      <c r="F120" s="21">
        <v>920755.4719</v>
      </c>
      <c r="G120" s="21"/>
      <c r="H120" s="19">
        <f t="shared" si="18"/>
        <v>920755.4719</v>
      </c>
      <c r="I120" s="19">
        <v>920755.4719</v>
      </c>
      <c r="J120" s="19">
        <f>[1]сент!B289</f>
        <v>62815.608340000006</v>
      </c>
      <c r="K120" s="19">
        <f t="shared" ref="K120:K128" si="37">I120+J120</f>
        <v>983571.08024000004</v>
      </c>
      <c r="L120" s="22">
        <f t="shared" ref="L120:L128" si="38">K120/D120*100</f>
        <v>106.82218137790467</v>
      </c>
    </row>
    <row r="121" spans="1:12" ht="37.5" x14ac:dyDescent="0.2">
      <c r="A121" s="23" t="s">
        <v>121</v>
      </c>
      <c r="B121" s="17">
        <v>2710000000</v>
      </c>
      <c r="C121" s="18"/>
      <c r="D121" s="24">
        <v>195732.6244</v>
      </c>
      <c r="E121" s="25"/>
      <c r="F121" s="26">
        <v>195732.6244</v>
      </c>
      <c r="G121" s="26"/>
      <c r="H121" s="24">
        <f t="shared" si="18"/>
        <v>195732.6244</v>
      </c>
      <c r="I121" s="24">
        <v>195732.6244</v>
      </c>
      <c r="J121" s="24">
        <f>[1]сент!B290</f>
        <v>22381.841710000001</v>
      </c>
      <c r="K121" s="24">
        <f t="shared" si="37"/>
        <v>218114.46611000001</v>
      </c>
      <c r="L121" s="27">
        <f t="shared" si="38"/>
        <v>111.43490605033752</v>
      </c>
    </row>
    <row r="122" spans="1:12" ht="56.25" x14ac:dyDescent="0.2">
      <c r="A122" s="23" t="s">
        <v>122</v>
      </c>
      <c r="B122" s="17">
        <v>2720000000</v>
      </c>
      <c r="C122" s="18"/>
      <c r="D122" s="24">
        <v>688582.89469999995</v>
      </c>
      <c r="E122" s="25"/>
      <c r="F122" s="26">
        <v>688582.89469999995</v>
      </c>
      <c r="G122" s="26"/>
      <c r="H122" s="24">
        <f t="shared" si="18"/>
        <v>688582.89469999995</v>
      </c>
      <c r="I122" s="24">
        <v>688582.89469999995</v>
      </c>
      <c r="J122" s="24">
        <f>[1]сент!B299</f>
        <v>5637</v>
      </c>
      <c r="K122" s="24">
        <f t="shared" si="37"/>
        <v>694219.89469999995</v>
      </c>
      <c r="L122" s="27">
        <f t="shared" si="38"/>
        <v>100.81863782028103</v>
      </c>
    </row>
    <row r="123" spans="1:12" ht="93.75" x14ac:dyDescent="0.2">
      <c r="A123" s="23" t="s">
        <v>123</v>
      </c>
      <c r="B123" s="17">
        <v>2730000000</v>
      </c>
      <c r="C123" s="18"/>
      <c r="D123" s="24">
        <v>12131.4604</v>
      </c>
      <c r="E123" s="25"/>
      <c r="F123" s="26">
        <v>12131.4604</v>
      </c>
      <c r="G123" s="26"/>
      <c r="H123" s="24">
        <f t="shared" si="18"/>
        <v>12131.4604</v>
      </c>
      <c r="I123" s="24">
        <v>12131.4604</v>
      </c>
      <c r="J123" s="24">
        <f>[1]сент!B302</f>
        <v>7315.28143</v>
      </c>
      <c r="K123" s="24">
        <f t="shared" si="37"/>
        <v>19446.741829999999</v>
      </c>
      <c r="L123" s="27">
        <f t="shared" si="38"/>
        <v>160.30008909726976</v>
      </c>
    </row>
    <row r="124" spans="1:12" ht="93.75" x14ac:dyDescent="0.2">
      <c r="A124" s="23" t="s">
        <v>124</v>
      </c>
      <c r="B124" s="17">
        <v>2740000000</v>
      </c>
      <c r="C124" s="18"/>
      <c r="D124" s="24">
        <v>4210</v>
      </c>
      <c r="E124" s="25"/>
      <c r="F124" s="26">
        <v>4210</v>
      </c>
      <c r="G124" s="26"/>
      <c r="H124" s="24">
        <f t="shared" si="18"/>
        <v>4210</v>
      </c>
      <c r="I124" s="24">
        <v>4210</v>
      </c>
      <c r="J124" s="24">
        <f>[1]сент!B307</f>
        <v>27119.850200000001</v>
      </c>
      <c r="K124" s="24">
        <f t="shared" si="37"/>
        <v>31329.850200000001</v>
      </c>
      <c r="L124" s="27">
        <f t="shared" si="38"/>
        <v>744.17696437054633</v>
      </c>
    </row>
    <row r="125" spans="1:12" ht="56.25" x14ac:dyDescent="0.2">
      <c r="A125" s="23" t="s">
        <v>22</v>
      </c>
      <c r="B125" s="17">
        <v>2750000000</v>
      </c>
      <c r="C125" s="18"/>
      <c r="D125" s="24">
        <v>20098.492399999999</v>
      </c>
      <c r="E125" s="25"/>
      <c r="F125" s="26">
        <v>20098.492399999999</v>
      </c>
      <c r="G125" s="26"/>
      <c r="H125" s="24">
        <f t="shared" si="18"/>
        <v>20098.492399999999</v>
      </c>
      <c r="I125" s="24">
        <v>20098.492399999999</v>
      </c>
      <c r="J125" s="24">
        <f>[1]сент!B310</f>
        <v>361.63499999999999</v>
      </c>
      <c r="K125" s="24">
        <f t="shared" si="37"/>
        <v>20460.127399999998</v>
      </c>
      <c r="L125" s="27">
        <f t="shared" si="38"/>
        <v>101.79931406198406</v>
      </c>
    </row>
    <row r="126" spans="1:12" ht="112.5" x14ac:dyDescent="0.2">
      <c r="A126" s="16" t="s">
        <v>125</v>
      </c>
      <c r="B126" s="17">
        <v>2800000000</v>
      </c>
      <c r="C126" s="18"/>
      <c r="D126" s="19">
        <v>8561.4449999999997</v>
      </c>
      <c r="E126" s="20"/>
      <c r="F126" s="21">
        <v>8561.4449999999997</v>
      </c>
      <c r="G126" s="21"/>
      <c r="H126" s="19">
        <f t="shared" si="18"/>
        <v>8561.4449999999997</v>
      </c>
      <c r="I126" s="19">
        <v>8561.4449999999997</v>
      </c>
      <c r="J126" s="19">
        <f>[1]сент!B316</f>
        <v>139.16204999999999</v>
      </c>
      <c r="K126" s="19">
        <f t="shared" si="37"/>
        <v>8700.6070500000005</v>
      </c>
      <c r="L126" s="22">
        <f t="shared" si="38"/>
        <v>101.62545049346228</v>
      </c>
    </row>
    <row r="127" spans="1:12" ht="75" x14ac:dyDescent="0.2">
      <c r="A127" s="23" t="s">
        <v>126</v>
      </c>
      <c r="B127" s="17">
        <v>2810000000</v>
      </c>
      <c r="C127" s="18"/>
      <c r="D127" s="24">
        <v>4148.0450000000001</v>
      </c>
      <c r="E127" s="25"/>
      <c r="F127" s="26">
        <v>4148.0450000000001</v>
      </c>
      <c r="G127" s="26"/>
      <c r="H127" s="24">
        <f t="shared" si="18"/>
        <v>4148.0450000000001</v>
      </c>
      <c r="I127" s="24">
        <v>4148.0450000000001</v>
      </c>
      <c r="J127" s="24">
        <f>[1]сент!B317</f>
        <v>92.855999999999995</v>
      </c>
      <c r="K127" s="24">
        <f t="shared" si="37"/>
        <v>4240.9009999999998</v>
      </c>
      <c r="L127" s="27">
        <f t="shared" si="38"/>
        <v>102.23854852105028</v>
      </c>
    </row>
    <row r="128" spans="1:12" ht="75" x14ac:dyDescent="0.2">
      <c r="A128" s="23" t="s">
        <v>127</v>
      </c>
      <c r="B128" s="17">
        <v>2820000000</v>
      </c>
      <c r="C128" s="18"/>
      <c r="D128" s="24">
        <v>3263.4</v>
      </c>
      <c r="E128" s="25"/>
      <c r="F128" s="26">
        <v>3263.4</v>
      </c>
      <c r="G128" s="26"/>
      <c r="H128" s="24">
        <f t="shared" si="18"/>
        <v>3263.4</v>
      </c>
      <c r="I128" s="24">
        <v>3263.4</v>
      </c>
      <c r="J128" s="24">
        <f>[1]сент!B322</f>
        <v>46.306050000000006</v>
      </c>
      <c r="K128" s="24">
        <f t="shared" si="37"/>
        <v>3309.7060500000002</v>
      </c>
      <c r="L128" s="27">
        <f t="shared" si="38"/>
        <v>101.41895109395109</v>
      </c>
    </row>
    <row r="129" spans="1:12" ht="112.5" hidden="1" x14ac:dyDescent="0.2">
      <c r="A129" s="23" t="s">
        <v>128</v>
      </c>
      <c r="B129" s="17">
        <v>2830000000</v>
      </c>
      <c r="C129" s="18"/>
      <c r="D129" s="26">
        <v>1150</v>
      </c>
      <c r="E129" s="25"/>
      <c r="F129" s="26">
        <v>1150</v>
      </c>
      <c r="G129" s="26"/>
      <c r="H129" s="21">
        <f t="shared" si="18"/>
        <v>1150</v>
      </c>
      <c r="I129" s="21">
        <v>1150</v>
      </c>
      <c r="J129" s="21"/>
      <c r="K129" s="21"/>
      <c r="L129" s="28">
        <f t="shared" si="36"/>
        <v>100</v>
      </c>
    </row>
    <row r="130" spans="1:12" ht="93.75" hidden="1" x14ac:dyDescent="0.2">
      <c r="A130" s="16" t="s">
        <v>129</v>
      </c>
      <c r="B130" s="17">
        <v>2900000000</v>
      </c>
      <c r="C130" s="18"/>
      <c r="D130" s="21">
        <v>7248.46</v>
      </c>
      <c r="E130" s="20"/>
      <c r="F130" s="21">
        <v>7248.46</v>
      </c>
      <c r="G130" s="21"/>
      <c r="H130" s="21">
        <f t="shared" si="18"/>
        <v>7248.46</v>
      </c>
      <c r="I130" s="21">
        <v>7248.46</v>
      </c>
      <c r="J130" s="21"/>
      <c r="K130" s="21"/>
      <c r="L130" s="32">
        <f t="shared" si="36"/>
        <v>100</v>
      </c>
    </row>
    <row r="131" spans="1:12" ht="56.25" hidden="1" x14ac:dyDescent="0.2">
      <c r="A131" s="23" t="s">
        <v>130</v>
      </c>
      <c r="B131" s="17">
        <v>2910000000</v>
      </c>
      <c r="C131" s="18"/>
      <c r="D131" s="26">
        <v>2329</v>
      </c>
      <c r="E131" s="25"/>
      <c r="F131" s="26">
        <v>2329</v>
      </c>
      <c r="G131" s="26"/>
      <c r="H131" s="21">
        <f t="shared" si="18"/>
        <v>2329</v>
      </c>
      <c r="I131" s="21">
        <v>2329</v>
      </c>
      <c r="J131" s="21"/>
      <c r="K131" s="21"/>
      <c r="L131" s="28">
        <f t="shared" si="36"/>
        <v>100</v>
      </c>
    </row>
    <row r="132" spans="1:12" ht="56.25" hidden="1" x14ac:dyDescent="0.2">
      <c r="A132" s="23" t="s">
        <v>131</v>
      </c>
      <c r="B132" s="17">
        <v>2920000000</v>
      </c>
      <c r="C132" s="18"/>
      <c r="D132" s="26">
        <v>442.5</v>
      </c>
      <c r="E132" s="25"/>
      <c r="F132" s="26">
        <v>442.5</v>
      </c>
      <c r="G132" s="26"/>
      <c r="H132" s="21">
        <f t="shared" si="18"/>
        <v>442.5</v>
      </c>
      <c r="I132" s="21">
        <v>442.5</v>
      </c>
      <c r="J132" s="21"/>
      <c r="K132" s="21"/>
      <c r="L132" s="28">
        <f t="shared" si="36"/>
        <v>100</v>
      </c>
    </row>
    <row r="133" spans="1:12" ht="56.25" hidden="1" x14ac:dyDescent="0.2">
      <c r="A133" s="23" t="s">
        <v>132</v>
      </c>
      <c r="B133" s="17">
        <v>2930000000</v>
      </c>
      <c r="C133" s="18"/>
      <c r="D133" s="26">
        <v>42.674999999999997</v>
      </c>
      <c r="E133" s="25"/>
      <c r="F133" s="26">
        <v>42.674999999999997</v>
      </c>
      <c r="G133" s="26"/>
      <c r="H133" s="21">
        <f t="shared" si="18"/>
        <v>42.674999999999997</v>
      </c>
      <c r="I133" s="21">
        <v>42.674999999999997</v>
      </c>
      <c r="J133" s="21"/>
      <c r="K133" s="21"/>
      <c r="L133" s="28">
        <f t="shared" si="36"/>
        <v>100</v>
      </c>
    </row>
    <row r="134" spans="1:12" ht="56.25" hidden="1" x14ac:dyDescent="0.2">
      <c r="A134" s="23" t="s">
        <v>133</v>
      </c>
      <c r="B134" s="17">
        <v>2940000000</v>
      </c>
      <c r="C134" s="18"/>
      <c r="D134" s="26">
        <v>137.5</v>
      </c>
      <c r="E134" s="25"/>
      <c r="F134" s="26">
        <v>137.5</v>
      </c>
      <c r="G134" s="26"/>
      <c r="H134" s="21">
        <f t="shared" si="18"/>
        <v>137.5</v>
      </c>
      <c r="I134" s="21">
        <v>137.5</v>
      </c>
      <c r="J134" s="21"/>
      <c r="K134" s="21"/>
      <c r="L134" s="28">
        <f t="shared" si="36"/>
        <v>100</v>
      </c>
    </row>
    <row r="135" spans="1:12" ht="112.5" hidden="1" x14ac:dyDescent="0.2">
      <c r="A135" s="23" t="s">
        <v>134</v>
      </c>
      <c r="B135" s="17">
        <v>2950000000</v>
      </c>
      <c r="C135" s="18"/>
      <c r="D135" s="26">
        <v>4296.7849999999999</v>
      </c>
      <c r="E135" s="25"/>
      <c r="F135" s="26">
        <v>4296.7849999999999</v>
      </c>
      <c r="G135" s="26"/>
      <c r="H135" s="21">
        <f t="shared" si="18"/>
        <v>4296.7849999999999</v>
      </c>
      <c r="I135" s="21">
        <v>4296.7849999999999</v>
      </c>
      <c r="J135" s="21"/>
      <c r="K135" s="21"/>
      <c r="L135" s="28">
        <f t="shared" si="36"/>
        <v>100</v>
      </c>
    </row>
    <row r="136" spans="1:12" ht="75" x14ac:dyDescent="0.2">
      <c r="A136" s="16" t="s">
        <v>135</v>
      </c>
      <c r="B136" s="17">
        <v>3000000000</v>
      </c>
      <c r="C136" s="18"/>
      <c r="D136" s="19">
        <v>13149715.039999999</v>
      </c>
      <c r="E136" s="21"/>
      <c r="F136" s="21">
        <v>13149715.039999999</v>
      </c>
      <c r="G136" s="21"/>
      <c r="H136" s="19">
        <f t="shared" si="18"/>
        <v>13149715.039999999</v>
      </c>
      <c r="I136" s="19">
        <v>13149715.039999999</v>
      </c>
      <c r="J136" s="19">
        <f>[1]сент!B354</f>
        <v>1288463.7666</v>
      </c>
      <c r="K136" s="19">
        <f t="shared" ref="K136:K143" si="39">I136+J136</f>
        <v>14438178.806599999</v>
      </c>
      <c r="L136" s="22">
        <f t="shared" ref="L136:L143" si="40">K136/D136*100</f>
        <v>109.79841587958852</v>
      </c>
    </row>
    <row r="137" spans="1:12" ht="56.25" x14ac:dyDescent="0.2">
      <c r="A137" s="23" t="s">
        <v>136</v>
      </c>
      <c r="B137" s="17">
        <v>3010000000</v>
      </c>
      <c r="C137" s="18"/>
      <c r="D137" s="24">
        <v>3634079.6749999998</v>
      </c>
      <c r="E137" s="25"/>
      <c r="F137" s="26">
        <v>3634079.6749999998</v>
      </c>
      <c r="G137" s="26"/>
      <c r="H137" s="24">
        <f t="shared" ref="H137:H180" si="41">F137+G137</f>
        <v>3634079.6749999998</v>
      </c>
      <c r="I137" s="24">
        <v>3634079.6749999998</v>
      </c>
      <c r="J137" s="24">
        <f>[1]сент!B355</f>
        <v>506656.7</v>
      </c>
      <c r="K137" s="24">
        <f t="shared" si="39"/>
        <v>4140736.375</v>
      </c>
      <c r="L137" s="27">
        <f t="shared" si="40"/>
        <v>113.94181595647046</v>
      </c>
    </row>
    <row r="138" spans="1:12" ht="93.75" x14ac:dyDescent="0.2">
      <c r="A138" s="23" t="s">
        <v>137</v>
      </c>
      <c r="B138" s="17">
        <v>3020000000</v>
      </c>
      <c r="C138" s="18"/>
      <c r="D138" s="24">
        <v>5508239.0049999999</v>
      </c>
      <c r="E138" s="25"/>
      <c r="F138" s="26">
        <v>5508239.0049999999</v>
      </c>
      <c r="G138" s="26"/>
      <c r="H138" s="24">
        <f t="shared" si="41"/>
        <v>5508239.0049999999</v>
      </c>
      <c r="I138" s="24">
        <v>5493939.0049999999</v>
      </c>
      <c r="J138" s="24">
        <f>[1]сент!B361</f>
        <v>703549.7</v>
      </c>
      <c r="K138" s="24">
        <f t="shared" si="39"/>
        <v>6197488.7050000001</v>
      </c>
      <c r="L138" s="27">
        <f t="shared" si="40"/>
        <v>112.51306813982376</v>
      </c>
    </row>
    <row r="139" spans="1:12" ht="56.25" x14ac:dyDescent="0.2">
      <c r="A139" s="23" t="s">
        <v>138</v>
      </c>
      <c r="B139" s="17">
        <v>3030000000</v>
      </c>
      <c r="C139" s="18"/>
      <c r="D139" s="24">
        <v>3367860.48</v>
      </c>
      <c r="E139" s="25"/>
      <c r="F139" s="26">
        <v>3367860.48</v>
      </c>
      <c r="G139" s="26"/>
      <c r="H139" s="24">
        <f t="shared" si="41"/>
        <v>3367860.48</v>
      </c>
      <c r="I139" s="24">
        <v>3382160.48</v>
      </c>
      <c r="J139" s="24">
        <f>[1]сент!B378</f>
        <v>58602.06955</v>
      </c>
      <c r="K139" s="24">
        <f t="shared" si="39"/>
        <v>3440762.5495500001</v>
      </c>
      <c r="L139" s="27">
        <f t="shared" si="40"/>
        <v>102.16464042922586</v>
      </c>
    </row>
    <row r="140" spans="1:12" ht="56.25" x14ac:dyDescent="0.2">
      <c r="A140" s="23" t="s">
        <v>22</v>
      </c>
      <c r="B140" s="17">
        <v>3040000000</v>
      </c>
      <c r="C140" s="18"/>
      <c r="D140" s="24">
        <v>639535.88300000003</v>
      </c>
      <c r="E140" s="25"/>
      <c r="F140" s="26">
        <v>639535.88300000003</v>
      </c>
      <c r="G140" s="26"/>
      <c r="H140" s="24">
        <f t="shared" si="41"/>
        <v>639535.88300000003</v>
      </c>
      <c r="I140" s="24">
        <v>639535.88300000003</v>
      </c>
      <c r="J140" s="24">
        <f>[1]сент!B397</f>
        <v>19655.297050000001</v>
      </c>
      <c r="K140" s="24">
        <f t="shared" si="39"/>
        <v>659191.18005000008</v>
      </c>
      <c r="L140" s="27">
        <f t="shared" si="40"/>
        <v>103.07336891837859</v>
      </c>
    </row>
    <row r="141" spans="1:12" ht="93.75" x14ac:dyDescent="0.2">
      <c r="A141" s="16" t="s">
        <v>139</v>
      </c>
      <c r="B141" s="17">
        <v>3100000000</v>
      </c>
      <c r="C141" s="18"/>
      <c r="D141" s="19">
        <v>1098943.1299999999</v>
      </c>
      <c r="E141" s="20"/>
      <c r="F141" s="21">
        <v>1098943.1299999999</v>
      </c>
      <c r="G141" s="21"/>
      <c r="H141" s="19">
        <f t="shared" si="41"/>
        <v>1098943.1299999999</v>
      </c>
      <c r="I141" s="19">
        <v>1098943.1299999999</v>
      </c>
      <c r="J141" s="19">
        <f>[1]сент!B410</f>
        <v>52500.701399999998</v>
      </c>
      <c r="K141" s="19">
        <f t="shared" si="39"/>
        <v>1151443.8313999998</v>
      </c>
      <c r="L141" s="22">
        <f t="shared" si="40"/>
        <v>104.77738110069443</v>
      </c>
    </row>
    <row r="142" spans="1:12" ht="56.25" x14ac:dyDescent="0.2">
      <c r="A142" s="23" t="s">
        <v>140</v>
      </c>
      <c r="B142" s="17">
        <v>3110000000</v>
      </c>
      <c r="C142" s="18"/>
      <c r="D142" s="24">
        <v>432708.87689999997</v>
      </c>
      <c r="E142" s="25"/>
      <c r="F142" s="26">
        <v>432708.87689999997</v>
      </c>
      <c r="G142" s="26"/>
      <c r="H142" s="24">
        <f t="shared" si="41"/>
        <v>432708.87689999997</v>
      </c>
      <c r="I142" s="24">
        <v>432708.87689999997</v>
      </c>
      <c r="J142" s="24">
        <f>[1]сент!B411</f>
        <v>8907.001400000001</v>
      </c>
      <c r="K142" s="24">
        <f t="shared" si="39"/>
        <v>441615.87829999998</v>
      </c>
      <c r="L142" s="27">
        <f t="shared" si="40"/>
        <v>102.05842816625609</v>
      </c>
    </row>
    <row r="143" spans="1:12" ht="75" x14ac:dyDescent="0.2">
      <c r="A143" s="23" t="s">
        <v>141</v>
      </c>
      <c r="B143" s="17">
        <v>3120000000</v>
      </c>
      <c r="C143" s="18"/>
      <c r="D143" s="24">
        <v>428141.63760000002</v>
      </c>
      <c r="E143" s="25"/>
      <c r="F143" s="26">
        <v>428141.63760000002</v>
      </c>
      <c r="G143" s="26"/>
      <c r="H143" s="24">
        <f t="shared" si="41"/>
        <v>428141.63760000002</v>
      </c>
      <c r="I143" s="24">
        <v>428141.63760000002</v>
      </c>
      <c r="J143" s="24">
        <f>[1]сент!B421</f>
        <v>43240</v>
      </c>
      <c r="K143" s="24">
        <f t="shared" si="39"/>
        <v>471381.63760000002</v>
      </c>
      <c r="L143" s="27">
        <f t="shared" si="40"/>
        <v>110.09946153389495</v>
      </c>
    </row>
    <row r="144" spans="1:12" ht="56.25" hidden="1" x14ac:dyDescent="0.2">
      <c r="A144" s="23" t="s">
        <v>142</v>
      </c>
      <c r="B144" s="17">
        <v>3130000000</v>
      </c>
      <c r="C144" s="18"/>
      <c r="D144" s="26">
        <v>3492.7438999999999</v>
      </c>
      <c r="E144" s="25"/>
      <c r="F144" s="26">
        <v>3492.7438999999999</v>
      </c>
      <c r="G144" s="26"/>
      <c r="H144" s="21">
        <f t="shared" si="41"/>
        <v>3492.7438999999999</v>
      </c>
      <c r="I144" s="21">
        <v>3492.7438999999999</v>
      </c>
      <c r="J144" s="21"/>
      <c r="K144" s="21"/>
      <c r="L144" s="28">
        <f t="shared" ref="L144:L151" si="42">F144/D144*100</f>
        <v>100</v>
      </c>
    </row>
    <row r="145" spans="1:12" ht="56.25" hidden="1" x14ac:dyDescent="0.2">
      <c r="A145" s="23" t="s">
        <v>143</v>
      </c>
      <c r="B145" s="17">
        <v>3140000000</v>
      </c>
      <c r="C145" s="18"/>
      <c r="D145" s="26">
        <v>201886.3842</v>
      </c>
      <c r="E145" s="25"/>
      <c r="F145" s="26">
        <v>201886.3842</v>
      </c>
      <c r="G145" s="26"/>
      <c r="H145" s="21">
        <f t="shared" si="41"/>
        <v>201886.3842</v>
      </c>
      <c r="I145" s="21">
        <v>201886.3842</v>
      </c>
      <c r="J145" s="21"/>
      <c r="K145" s="21"/>
      <c r="L145" s="28">
        <f t="shared" si="42"/>
        <v>100</v>
      </c>
    </row>
    <row r="146" spans="1:12" ht="56.25" x14ac:dyDescent="0.2">
      <c r="A146" s="23" t="s">
        <v>22</v>
      </c>
      <c r="B146" s="17">
        <v>3150000000</v>
      </c>
      <c r="C146" s="18"/>
      <c r="D146" s="24">
        <v>32713.4869</v>
      </c>
      <c r="E146" s="25"/>
      <c r="F146" s="26">
        <v>32713.4869</v>
      </c>
      <c r="G146" s="26"/>
      <c r="H146" s="24">
        <f t="shared" si="41"/>
        <v>32713.4869</v>
      </c>
      <c r="I146" s="24">
        <v>32713.4869</v>
      </c>
      <c r="J146" s="24">
        <f>[1]сент!B434</f>
        <v>353.7</v>
      </c>
      <c r="K146" s="24">
        <f t="shared" ref="K146:K147" si="43">I146+J146</f>
        <v>33067.186900000001</v>
      </c>
      <c r="L146" s="27">
        <f t="shared" ref="L146:L147" si="44">K146/D146*100</f>
        <v>101.08120544007188</v>
      </c>
    </row>
    <row r="147" spans="1:12" ht="112.5" x14ac:dyDescent="0.2">
      <c r="A147" s="16" t="s">
        <v>144</v>
      </c>
      <c r="B147" s="17">
        <v>3200000000</v>
      </c>
      <c r="C147" s="18"/>
      <c r="D147" s="19">
        <v>1379299.2790000001</v>
      </c>
      <c r="E147" s="20"/>
      <c r="F147" s="21">
        <v>1379299.2790000001</v>
      </c>
      <c r="G147" s="21"/>
      <c r="H147" s="19">
        <f t="shared" si="41"/>
        <v>1379299.2790000001</v>
      </c>
      <c r="I147" s="19">
        <v>1379299.2790000001</v>
      </c>
      <c r="J147" s="19">
        <f>[1]сент!B440</f>
        <v>-441254.61310000002</v>
      </c>
      <c r="K147" s="19">
        <f t="shared" si="43"/>
        <v>938044.66590000014</v>
      </c>
      <c r="L147" s="22">
        <f t="shared" si="44"/>
        <v>68.008783893520757</v>
      </c>
    </row>
    <row r="148" spans="1:12" ht="56.25" hidden="1" x14ac:dyDescent="0.2">
      <c r="A148" s="23" t="s">
        <v>145</v>
      </c>
      <c r="B148" s="17">
        <v>3210000000</v>
      </c>
      <c r="C148" s="18"/>
      <c r="D148" s="26">
        <v>112.5</v>
      </c>
      <c r="E148" s="25"/>
      <c r="F148" s="26">
        <v>112.5</v>
      </c>
      <c r="G148" s="26"/>
      <c r="H148" s="21">
        <f t="shared" si="41"/>
        <v>112.5</v>
      </c>
      <c r="I148" s="21">
        <v>112.5</v>
      </c>
      <c r="J148" s="21"/>
      <c r="K148" s="21"/>
      <c r="L148" s="28">
        <f t="shared" si="42"/>
        <v>100</v>
      </c>
    </row>
    <row r="149" spans="1:12" ht="93.75" hidden="1" x14ac:dyDescent="0.2">
      <c r="A149" s="23" t="s">
        <v>146</v>
      </c>
      <c r="B149" s="17">
        <v>3220000000</v>
      </c>
      <c r="C149" s="18"/>
      <c r="D149" s="26">
        <v>420</v>
      </c>
      <c r="E149" s="25"/>
      <c r="F149" s="26">
        <v>420</v>
      </c>
      <c r="G149" s="26"/>
      <c r="H149" s="21">
        <f t="shared" si="41"/>
        <v>420</v>
      </c>
      <c r="I149" s="21">
        <v>420</v>
      </c>
      <c r="J149" s="21"/>
      <c r="K149" s="21"/>
      <c r="L149" s="28">
        <f t="shared" si="42"/>
        <v>100</v>
      </c>
    </row>
    <row r="150" spans="1:12" ht="56.25" hidden="1" x14ac:dyDescent="0.2">
      <c r="A150" s="23" t="s">
        <v>147</v>
      </c>
      <c r="B150" s="17">
        <v>3240000000</v>
      </c>
      <c r="C150" s="18"/>
      <c r="D150" s="26">
        <v>16.5</v>
      </c>
      <c r="E150" s="25"/>
      <c r="F150" s="26">
        <v>16.5</v>
      </c>
      <c r="G150" s="26"/>
      <c r="H150" s="21">
        <f t="shared" si="41"/>
        <v>16.5</v>
      </c>
      <c r="I150" s="21">
        <v>16.5</v>
      </c>
      <c r="J150" s="21"/>
      <c r="K150" s="21"/>
      <c r="L150" s="28">
        <f t="shared" si="42"/>
        <v>100</v>
      </c>
    </row>
    <row r="151" spans="1:12" ht="56.25" hidden="1" x14ac:dyDescent="0.2">
      <c r="A151" s="23" t="s">
        <v>148</v>
      </c>
      <c r="B151" s="17">
        <v>3250000000</v>
      </c>
      <c r="C151" s="18"/>
      <c r="D151" s="26">
        <v>67.5</v>
      </c>
      <c r="E151" s="25"/>
      <c r="F151" s="26">
        <v>67.5</v>
      </c>
      <c r="G151" s="26"/>
      <c r="H151" s="21">
        <f t="shared" si="41"/>
        <v>67.5</v>
      </c>
      <c r="I151" s="21">
        <v>67.5</v>
      </c>
      <c r="J151" s="21"/>
      <c r="K151" s="21"/>
      <c r="L151" s="28">
        <f t="shared" si="42"/>
        <v>100</v>
      </c>
    </row>
    <row r="152" spans="1:12" ht="56.25" x14ac:dyDescent="0.2">
      <c r="A152" s="23" t="s">
        <v>149</v>
      </c>
      <c r="B152" s="17">
        <v>3260000000</v>
      </c>
      <c r="C152" s="18"/>
      <c r="D152" s="24">
        <v>830730.49140000006</v>
      </c>
      <c r="E152" s="25"/>
      <c r="F152" s="26">
        <v>830730.49140000006</v>
      </c>
      <c r="G152" s="26"/>
      <c r="H152" s="24">
        <f t="shared" si="41"/>
        <v>830730.49140000006</v>
      </c>
      <c r="I152" s="24">
        <v>830730.49140000006</v>
      </c>
      <c r="J152" s="24">
        <f>[1]сент!B441</f>
        <v>-230509.52728000001</v>
      </c>
      <c r="K152" s="24">
        <f t="shared" ref="K152:K154" si="45">I152+J152</f>
        <v>600220.96412000002</v>
      </c>
      <c r="L152" s="27">
        <f t="shared" ref="L152:L154" si="46">K152/D152*100</f>
        <v>72.252188926936981</v>
      </c>
    </row>
    <row r="153" spans="1:12" ht="93.75" x14ac:dyDescent="0.2">
      <c r="A153" s="23" t="s">
        <v>150</v>
      </c>
      <c r="B153" s="17">
        <v>3270000000</v>
      </c>
      <c r="C153" s="18"/>
      <c r="D153" s="24">
        <v>337922.3</v>
      </c>
      <c r="E153" s="25"/>
      <c r="F153" s="26">
        <v>337922.3</v>
      </c>
      <c r="G153" s="26"/>
      <c r="H153" s="24">
        <f t="shared" si="41"/>
        <v>337922.3</v>
      </c>
      <c r="I153" s="24">
        <v>337922.3</v>
      </c>
      <c r="J153" s="24">
        <f>[1]сент!B455</f>
        <v>-218808.8</v>
      </c>
      <c r="K153" s="24">
        <f t="shared" si="45"/>
        <v>119113.5</v>
      </c>
      <c r="L153" s="27">
        <f t="shared" si="46"/>
        <v>35.248783522129202</v>
      </c>
    </row>
    <row r="154" spans="1:12" ht="56.25" x14ac:dyDescent="0.2">
      <c r="A154" s="23" t="s">
        <v>22</v>
      </c>
      <c r="B154" s="17">
        <v>3290000000</v>
      </c>
      <c r="C154" s="18"/>
      <c r="D154" s="24">
        <v>210029.9872</v>
      </c>
      <c r="E154" s="25"/>
      <c r="F154" s="26">
        <v>210029.9872</v>
      </c>
      <c r="G154" s="26"/>
      <c r="H154" s="24">
        <f t="shared" si="41"/>
        <v>210029.9872</v>
      </c>
      <c r="I154" s="24">
        <v>210029.9872</v>
      </c>
      <c r="J154" s="24">
        <f>[1]сент!B459</f>
        <v>8063.7141799999999</v>
      </c>
      <c r="K154" s="24">
        <f t="shared" si="45"/>
        <v>218093.70138000001</v>
      </c>
      <c r="L154" s="27">
        <f t="shared" si="46"/>
        <v>103.83931565558844</v>
      </c>
    </row>
    <row r="155" spans="1:12" ht="112.5" hidden="1" x14ac:dyDescent="0.2">
      <c r="A155" s="16" t="s">
        <v>151</v>
      </c>
      <c r="B155" s="17">
        <v>3400000000</v>
      </c>
      <c r="C155" s="18"/>
      <c r="D155" s="21">
        <v>2319268.4789999998</v>
      </c>
      <c r="E155" s="20"/>
      <c r="F155" s="21">
        <v>2319268.4789999998</v>
      </c>
      <c r="G155" s="21"/>
      <c r="H155" s="21">
        <f t="shared" si="41"/>
        <v>2319268.4789999998</v>
      </c>
      <c r="I155" s="21">
        <v>3366569.7790000001</v>
      </c>
      <c r="J155" s="21"/>
      <c r="K155" s="21"/>
      <c r="L155" s="29">
        <f>I155/D155*100</f>
        <v>145.15653575611762</v>
      </c>
    </row>
    <row r="156" spans="1:12" ht="75" hidden="1" x14ac:dyDescent="0.2">
      <c r="A156" s="23" t="s">
        <v>152</v>
      </c>
      <c r="B156" s="17">
        <v>3410000000</v>
      </c>
      <c r="C156" s="18"/>
      <c r="D156" s="26">
        <v>1489256.9790000001</v>
      </c>
      <c r="E156" s="25"/>
      <c r="F156" s="26">
        <v>1489256.9790000001</v>
      </c>
      <c r="G156" s="26"/>
      <c r="H156" s="26">
        <f t="shared" si="41"/>
        <v>1489256.9790000001</v>
      </c>
      <c r="I156" s="26">
        <v>2536558.2790000001</v>
      </c>
      <c r="J156" s="21"/>
      <c r="K156" s="26"/>
      <c r="L156" s="31">
        <f>I156/D156*100</f>
        <v>170.32374632235985</v>
      </c>
    </row>
    <row r="157" spans="1:12" ht="56.25" hidden="1" x14ac:dyDescent="0.2">
      <c r="A157" s="23" t="s">
        <v>153</v>
      </c>
      <c r="B157" s="17">
        <v>3420000000</v>
      </c>
      <c r="C157" s="18"/>
      <c r="D157" s="26">
        <v>830011.5</v>
      </c>
      <c r="E157" s="25"/>
      <c r="F157" s="26">
        <v>830011.5</v>
      </c>
      <c r="G157" s="26"/>
      <c r="H157" s="26">
        <f t="shared" si="41"/>
        <v>830011.5</v>
      </c>
      <c r="I157" s="21">
        <v>830011.5</v>
      </c>
      <c r="J157" s="21"/>
      <c r="K157" s="21"/>
      <c r="L157" s="28">
        <f t="shared" ref="L157:L161" si="47">F157/D157*100</f>
        <v>100</v>
      </c>
    </row>
    <row r="158" spans="1:12" ht="75" x14ac:dyDescent="0.2">
      <c r="A158" s="16" t="s">
        <v>154</v>
      </c>
      <c r="B158" s="17">
        <v>3500000000</v>
      </c>
      <c r="C158" s="18"/>
      <c r="D158" s="19">
        <v>238672.35440000001</v>
      </c>
      <c r="E158" s="20"/>
      <c r="F158" s="21">
        <v>238672.35440000001</v>
      </c>
      <c r="G158" s="21"/>
      <c r="H158" s="19">
        <f t="shared" si="41"/>
        <v>238672.35440000001</v>
      </c>
      <c r="I158" s="19">
        <v>238672.35440000001</v>
      </c>
      <c r="J158" s="19">
        <f>[1]сент!B462</f>
        <v>647.72786999999994</v>
      </c>
      <c r="K158" s="19">
        <f t="shared" ref="K158:K160" si="48">I158+J158</f>
        <v>239320.08227000001</v>
      </c>
      <c r="L158" s="22">
        <f t="shared" ref="L158:L160" si="49">K158/D158*100</f>
        <v>100.27138789141638</v>
      </c>
    </row>
    <row r="159" spans="1:12" ht="93.75" x14ac:dyDescent="0.2">
      <c r="A159" s="23" t="s">
        <v>155</v>
      </c>
      <c r="B159" s="17">
        <v>3510000000</v>
      </c>
      <c r="C159" s="18"/>
      <c r="D159" s="24">
        <v>93713.788</v>
      </c>
      <c r="E159" s="25"/>
      <c r="F159" s="26">
        <v>93713.788</v>
      </c>
      <c r="G159" s="26"/>
      <c r="H159" s="24">
        <f t="shared" si="41"/>
        <v>93713.788</v>
      </c>
      <c r="I159" s="24">
        <v>93713.788</v>
      </c>
      <c r="J159" s="24">
        <f>[1]сент!B463</f>
        <v>48</v>
      </c>
      <c r="K159" s="24">
        <f t="shared" si="48"/>
        <v>93761.788</v>
      </c>
      <c r="L159" s="27">
        <f t="shared" si="49"/>
        <v>100.05121978422216</v>
      </c>
    </row>
    <row r="160" spans="1:12" ht="75" x14ac:dyDescent="0.2">
      <c r="A160" s="23" t="s">
        <v>156</v>
      </c>
      <c r="B160" s="17">
        <v>3520000000</v>
      </c>
      <c r="C160" s="18"/>
      <c r="D160" s="24">
        <v>129318.1133</v>
      </c>
      <c r="E160" s="25"/>
      <c r="F160" s="26">
        <v>129318.1133</v>
      </c>
      <c r="G160" s="26"/>
      <c r="H160" s="24">
        <f t="shared" si="41"/>
        <v>129318.1133</v>
      </c>
      <c r="I160" s="24">
        <v>129318.1133</v>
      </c>
      <c r="J160" s="24">
        <f>[1]сент!B466</f>
        <v>221.19786999999999</v>
      </c>
      <c r="K160" s="24">
        <f t="shared" si="48"/>
        <v>129539.31117</v>
      </c>
      <c r="L160" s="27">
        <f t="shared" si="49"/>
        <v>100.17104941013703</v>
      </c>
    </row>
    <row r="161" spans="1:12" ht="56.25" hidden="1" x14ac:dyDescent="0.2">
      <c r="A161" s="23" t="s">
        <v>157</v>
      </c>
      <c r="B161" s="17">
        <v>3530000000</v>
      </c>
      <c r="C161" s="18"/>
      <c r="D161" s="26">
        <v>2345.02</v>
      </c>
      <c r="E161" s="25"/>
      <c r="F161" s="26">
        <v>2345.02</v>
      </c>
      <c r="G161" s="26"/>
      <c r="H161" s="21">
        <f t="shared" si="41"/>
        <v>2345.02</v>
      </c>
      <c r="I161" s="21">
        <v>2345.02</v>
      </c>
      <c r="J161" s="21"/>
      <c r="K161" s="21"/>
      <c r="L161" s="28">
        <f t="shared" si="47"/>
        <v>100</v>
      </c>
    </row>
    <row r="162" spans="1:12" ht="56.25" x14ac:dyDescent="0.2">
      <c r="A162" s="23" t="s">
        <v>22</v>
      </c>
      <c r="B162" s="17">
        <v>3540000000</v>
      </c>
      <c r="C162" s="18"/>
      <c r="D162" s="24">
        <v>13295.4331</v>
      </c>
      <c r="E162" s="25"/>
      <c r="F162" s="26">
        <v>13295.4331</v>
      </c>
      <c r="G162" s="26"/>
      <c r="H162" s="24">
        <f t="shared" si="41"/>
        <v>13295.4331</v>
      </c>
      <c r="I162" s="24">
        <v>13295.4331</v>
      </c>
      <c r="J162" s="24">
        <f>[1]сент!B471</f>
        <v>378.53</v>
      </c>
      <c r="K162" s="24">
        <f>I162+J162</f>
        <v>13673.963100000001</v>
      </c>
      <c r="L162" s="27">
        <f t="shared" ref="L162" si="50">K162/D162*100</f>
        <v>102.84706784015934</v>
      </c>
    </row>
    <row r="163" spans="1:12" ht="112.5" hidden="1" x14ac:dyDescent="0.2">
      <c r="A163" s="16" t="s">
        <v>158</v>
      </c>
      <c r="B163" s="17">
        <v>3600000000</v>
      </c>
      <c r="C163" s="18"/>
      <c r="D163" s="21">
        <v>1756670.2819999999</v>
      </c>
      <c r="E163" s="20"/>
      <c r="F163" s="21">
        <v>1756670.2819999999</v>
      </c>
      <c r="G163" s="21"/>
      <c r="H163" s="21">
        <f t="shared" si="41"/>
        <v>1756670.2819999999</v>
      </c>
      <c r="I163" s="21">
        <v>1785418.0819999999</v>
      </c>
      <c r="J163" s="21"/>
      <c r="K163" s="21">
        <f t="shared" ref="K163:K180" si="51">I163+J163</f>
        <v>1785418.0819999999</v>
      </c>
      <c r="L163" s="29">
        <f>I163/D163*100</f>
        <v>101.63649378569039</v>
      </c>
    </row>
    <row r="164" spans="1:12" ht="56.25" hidden="1" x14ac:dyDescent="0.2">
      <c r="A164" s="23" t="s">
        <v>159</v>
      </c>
      <c r="B164" s="17">
        <v>3620000000</v>
      </c>
      <c r="C164" s="18"/>
      <c r="D164" s="26">
        <v>908997</v>
      </c>
      <c r="E164" s="25"/>
      <c r="F164" s="26">
        <v>908997</v>
      </c>
      <c r="G164" s="26"/>
      <c r="H164" s="26">
        <f t="shared" si="41"/>
        <v>908997</v>
      </c>
      <c r="I164" s="26">
        <v>937744.8</v>
      </c>
      <c r="J164" s="21"/>
      <c r="K164" s="21">
        <f t="shared" si="51"/>
        <v>937744.8</v>
      </c>
      <c r="L164" s="31">
        <f>I164/D164*100</f>
        <v>103.162584694999</v>
      </c>
    </row>
    <row r="165" spans="1:12" ht="75" hidden="1" x14ac:dyDescent="0.2">
      <c r="A165" s="23" t="s">
        <v>160</v>
      </c>
      <c r="B165" s="17">
        <v>3640000000</v>
      </c>
      <c r="C165" s="18"/>
      <c r="D165" s="26">
        <v>613853.61789999995</v>
      </c>
      <c r="E165" s="25"/>
      <c r="F165" s="26">
        <v>613853.61789999995</v>
      </c>
      <c r="G165" s="26"/>
      <c r="H165" s="21">
        <f t="shared" si="41"/>
        <v>613853.61789999995</v>
      </c>
      <c r="I165" s="21">
        <v>613853.61789999995</v>
      </c>
      <c r="J165" s="21"/>
      <c r="K165" s="21">
        <f t="shared" si="51"/>
        <v>613853.61789999995</v>
      </c>
      <c r="L165" s="28">
        <f>F165/D165*100</f>
        <v>100</v>
      </c>
    </row>
    <row r="166" spans="1:12" ht="56.25" hidden="1" x14ac:dyDescent="0.2">
      <c r="A166" s="23" t="s">
        <v>22</v>
      </c>
      <c r="B166" s="17">
        <v>3670000000</v>
      </c>
      <c r="C166" s="18"/>
      <c r="D166" s="26">
        <v>81982.593200000003</v>
      </c>
      <c r="E166" s="25"/>
      <c r="F166" s="26">
        <v>81982.593200000003</v>
      </c>
      <c r="G166" s="26"/>
      <c r="H166" s="21">
        <f t="shared" si="41"/>
        <v>81982.593200000003</v>
      </c>
      <c r="I166" s="21">
        <v>81982.593200000003</v>
      </c>
      <c r="J166" s="21"/>
      <c r="K166" s="21">
        <f t="shared" si="51"/>
        <v>81982.593200000003</v>
      </c>
      <c r="L166" s="28">
        <f>F166/D166*100</f>
        <v>100</v>
      </c>
    </row>
    <row r="167" spans="1:12" ht="37.5" hidden="1" x14ac:dyDescent="0.2">
      <c r="A167" s="23" t="s">
        <v>161</v>
      </c>
      <c r="B167" s="17">
        <v>3680000000</v>
      </c>
      <c r="C167" s="18"/>
      <c r="D167" s="26">
        <v>146787.0704</v>
      </c>
      <c r="E167" s="25"/>
      <c r="F167" s="26">
        <v>146787.0704</v>
      </c>
      <c r="G167" s="26"/>
      <c r="H167" s="21">
        <f t="shared" si="41"/>
        <v>146787.0704</v>
      </c>
      <c r="I167" s="21">
        <v>146787.0704</v>
      </c>
      <c r="J167" s="21"/>
      <c r="K167" s="21">
        <f t="shared" si="51"/>
        <v>146787.0704</v>
      </c>
      <c r="L167" s="28">
        <f>F167/D167*100</f>
        <v>100</v>
      </c>
    </row>
    <row r="168" spans="1:12" ht="56.25" hidden="1" x14ac:dyDescent="0.2">
      <c r="A168" s="23" t="s">
        <v>162</v>
      </c>
      <c r="B168" s="17">
        <v>3690000000</v>
      </c>
      <c r="C168" s="18"/>
      <c r="D168" s="26">
        <v>5050</v>
      </c>
      <c r="E168" s="25"/>
      <c r="F168" s="26">
        <v>5050</v>
      </c>
      <c r="G168" s="26"/>
      <c r="H168" s="21">
        <f t="shared" si="41"/>
        <v>5050</v>
      </c>
      <c r="I168" s="21">
        <v>5050</v>
      </c>
      <c r="J168" s="21"/>
      <c r="K168" s="21">
        <f t="shared" si="51"/>
        <v>5050</v>
      </c>
      <c r="L168" s="28">
        <f>F168/D168*100</f>
        <v>100</v>
      </c>
    </row>
    <row r="169" spans="1:12" ht="93.75" x14ac:dyDescent="0.2">
      <c r="A169" s="16" t="s">
        <v>163</v>
      </c>
      <c r="B169" s="17">
        <v>3700000000</v>
      </c>
      <c r="C169" s="18"/>
      <c r="D169" s="19">
        <v>31698.335999999999</v>
      </c>
      <c r="E169" s="21">
        <v>80832.376690000005</v>
      </c>
      <c r="F169" s="21">
        <v>112530.71269</v>
      </c>
      <c r="G169" s="21"/>
      <c r="H169" s="19">
        <f t="shared" si="41"/>
        <v>112530.71269</v>
      </c>
      <c r="I169" s="19">
        <v>112530.71269</v>
      </c>
      <c r="J169" s="19">
        <f>[1]сент!B478</f>
        <v>-7.6750600000000002</v>
      </c>
      <c r="K169" s="19">
        <f t="shared" si="51"/>
        <v>112523.03763000001</v>
      </c>
      <c r="L169" s="22" t="s">
        <v>164</v>
      </c>
    </row>
    <row r="170" spans="1:12" ht="93.75" x14ac:dyDescent="0.2">
      <c r="A170" s="23" t="s">
        <v>165</v>
      </c>
      <c r="B170" s="17">
        <v>3710000000</v>
      </c>
      <c r="C170" s="18"/>
      <c r="D170" s="24">
        <v>31698.335999999999</v>
      </c>
      <c r="E170" s="26">
        <v>80832.376690000005</v>
      </c>
      <c r="F170" s="26">
        <v>112530.71269</v>
      </c>
      <c r="G170" s="26"/>
      <c r="H170" s="24">
        <f t="shared" si="41"/>
        <v>112530.71269</v>
      </c>
      <c r="I170" s="24">
        <v>112530.71269</v>
      </c>
      <c r="J170" s="24">
        <f>[1]сент!B479</f>
        <v>-7.6750600000000002</v>
      </c>
      <c r="K170" s="24">
        <f t="shared" si="51"/>
        <v>112523.03763000001</v>
      </c>
      <c r="L170" s="27" t="s">
        <v>164</v>
      </c>
    </row>
    <row r="171" spans="1:12" ht="93.75" hidden="1" x14ac:dyDescent="0.2">
      <c r="A171" s="16" t="s">
        <v>166</v>
      </c>
      <c r="B171" s="17">
        <v>3800000000</v>
      </c>
      <c r="C171" s="18"/>
      <c r="D171" s="21">
        <v>4300.3675000000003</v>
      </c>
      <c r="E171" s="20"/>
      <c r="F171" s="21">
        <v>4300.3675000000003</v>
      </c>
      <c r="G171" s="21"/>
      <c r="H171" s="21">
        <f t="shared" si="41"/>
        <v>4300.3675000000003</v>
      </c>
      <c r="I171" s="21">
        <v>4300.3675000000003</v>
      </c>
      <c r="J171" s="21"/>
      <c r="K171" s="21">
        <f t="shared" si="51"/>
        <v>4300.3675000000003</v>
      </c>
      <c r="L171" s="32">
        <f t="shared" ref="L171:L177" si="52">F171/D171*100</f>
        <v>100</v>
      </c>
    </row>
    <row r="172" spans="1:12" ht="93.75" hidden="1" x14ac:dyDescent="0.2">
      <c r="A172" s="23" t="s">
        <v>167</v>
      </c>
      <c r="B172" s="17">
        <v>3820000000</v>
      </c>
      <c r="C172" s="18"/>
      <c r="D172" s="26">
        <v>3935.3674999999998</v>
      </c>
      <c r="E172" s="25"/>
      <c r="F172" s="26">
        <v>3935.3674999999998</v>
      </c>
      <c r="G172" s="26"/>
      <c r="H172" s="21">
        <f t="shared" si="41"/>
        <v>3935.3674999999998</v>
      </c>
      <c r="I172" s="21">
        <v>3935.3674999999998</v>
      </c>
      <c r="J172" s="21"/>
      <c r="K172" s="21">
        <f t="shared" si="51"/>
        <v>3935.3674999999998</v>
      </c>
      <c r="L172" s="28">
        <f t="shared" si="52"/>
        <v>100</v>
      </c>
    </row>
    <row r="173" spans="1:12" ht="56.25" hidden="1" x14ac:dyDescent="0.2">
      <c r="A173" s="23" t="s">
        <v>168</v>
      </c>
      <c r="B173" s="17">
        <v>3830000000</v>
      </c>
      <c r="C173" s="18"/>
      <c r="D173" s="26">
        <v>320</v>
      </c>
      <c r="E173" s="25"/>
      <c r="F173" s="26">
        <v>320</v>
      </c>
      <c r="G173" s="26"/>
      <c r="H173" s="21">
        <f t="shared" si="41"/>
        <v>320</v>
      </c>
      <c r="I173" s="21">
        <v>320</v>
      </c>
      <c r="J173" s="21"/>
      <c r="K173" s="21">
        <f t="shared" si="51"/>
        <v>320</v>
      </c>
      <c r="L173" s="28">
        <f t="shared" si="52"/>
        <v>100</v>
      </c>
    </row>
    <row r="174" spans="1:12" ht="93.75" hidden="1" x14ac:dyDescent="0.2">
      <c r="A174" s="23" t="s">
        <v>169</v>
      </c>
      <c r="B174" s="17">
        <v>3840000000</v>
      </c>
      <c r="C174" s="18"/>
      <c r="D174" s="26">
        <v>45</v>
      </c>
      <c r="E174" s="25"/>
      <c r="F174" s="26">
        <v>45</v>
      </c>
      <c r="G174" s="26"/>
      <c r="H174" s="21">
        <f t="shared" si="41"/>
        <v>45</v>
      </c>
      <c r="I174" s="21">
        <v>45</v>
      </c>
      <c r="J174" s="21"/>
      <c r="K174" s="21">
        <f t="shared" si="51"/>
        <v>45</v>
      </c>
      <c r="L174" s="28">
        <f t="shared" si="52"/>
        <v>100</v>
      </c>
    </row>
    <row r="175" spans="1:12" ht="56.25" hidden="1" x14ac:dyDescent="0.2">
      <c r="A175" s="16" t="s">
        <v>170</v>
      </c>
      <c r="B175" s="17">
        <v>3900000000</v>
      </c>
      <c r="C175" s="18"/>
      <c r="D175" s="21">
        <v>252875</v>
      </c>
      <c r="E175" s="20"/>
      <c r="F175" s="21">
        <v>252875</v>
      </c>
      <c r="G175" s="21"/>
      <c r="H175" s="21">
        <f t="shared" si="41"/>
        <v>252875</v>
      </c>
      <c r="I175" s="21">
        <v>252875</v>
      </c>
      <c r="J175" s="21"/>
      <c r="K175" s="21">
        <f t="shared" si="51"/>
        <v>252875</v>
      </c>
      <c r="L175" s="32">
        <f t="shared" si="52"/>
        <v>100</v>
      </c>
    </row>
    <row r="176" spans="1:12" ht="131.25" hidden="1" x14ac:dyDescent="0.2">
      <c r="A176" s="23" t="s">
        <v>171</v>
      </c>
      <c r="B176" s="17">
        <v>3910000000</v>
      </c>
      <c r="C176" s="18"/>
      <c r="D176" s="26">
        <v>252425</v>
      </c>
      <c r="E176" s="25"/>
      <c r="F176" s="26">
        <v>252425</v>
      </c>
      <c r="G176" s="26"/>
      <c r="H176" s="21">
        <f t="shared" si="41"/>
        <v>252425</v>
      </c>
      <c r="I176" s="21">
        <v>252425</v>
      </c>
      <c r="J176" s="21"/>
      <c r="K176" s="21">
        <f t="shared" si="51"/>
        <v>252425</v>
      </c>
      <c r="L176" s="28">
        <f t="shared" si="52"/>
        <v>100</v>
      </c>
    </row>
    <row r="177" spans="1:13" ht="93.75" hidden="1" x14ac:dyDescent="0.2">
      <c r="A177" s="23" t="s">
        <v>172</v>
      </c>
      <c r="B177" s="17">
        <v>3930000000</v>
      </c>
      <c r="C177" s="18"/>
      <c r="D177" s="26">
        <v>450</v>
      </c>
      <c r="E177" s="25"/>
      <c r="F177" s="26">
        <v>450</v>
      </c>
      <c r="G177" s="26"/>
      <c r="H177" s="21">
        <f t="shared" si="41"/>
        <v>450</v>
      </c>
      <c r="I177" s="21">
        <v>450</v>
      </c>
      <c r="J177" s="21"/>
      <c r="K177" s="21">
        <f t="shared" si="51"/>
        <v>450</v>
      </c>
      <c r="L177" s="28">
        <f t="shared" si="52"/>
        <v>100</v>
      </c>
    </row>
    <row r="178" spans="1:13" ht="37.5" x14ac:dyDescent="0.2">
      <c r="A178" s="16" t="s">
        <v>173</v>
      </c>
      <c r="B178" s="33"/>
      <c r="C178" s="33"/>
      <c r="D178" s="19">
        <f>SUM(D7+D18+D20+D28+D30+D38+D45+D48+D57+D60+D63+D71+D76+D81+D94+D97+D102+D108+D113+D120+D126+D130+D136+D141+D147+D155+D158+D163+D169+D171+D175)</f>
        <v>98197486.603899986</v>
      </c>
      <c r="E178" s="21">
        <v>308876.67668999999</v>
      </c>
      <c r="F178" s="21">
        <v>98506363.280589983</v>
      </c>
      <c r="G178" s="21">
        <f>G97+G113</f>
        <v>2591363.0419999999</v>
      </c>
      <c r="H178" s="19">
        <f t="shared" si="41"/>
        <v>101097726.32258998</v>
      </c>
      <c r="I178" s="19">
        <v>101097726.32258998</v>
      </c>
      <c r="J178" s="19">
        <f>J180-J179</f>
        <v>4226319.5</v>
      </c>
      <c r="K178" s="19">
        <f t="shared" si="51"/>
        <v>105324045.82258998</v>
      </c>
      <c r="L178" s="22">
        <f t="shared" ref="L178:L180" si="53">K178/D178*100</f>
        <v>107.25737436380267</v>
      </c>
    </row>
    <row r="179" spans="1:13" ht="20.25" x14ac:dyDescent="0.2">
      <c r="A179" s="16" t="s">
        <v>174</v>
      </c>
      <c r="B179" s="33"/>
      <c r="C179" s="33"/>
      <c r="D179" s="19">
        <v>2273912.9579000003</v>
      </c>
      <c r="E179" s="21">
        <v>152857</v>
      </c>
      <c r="F179" s="21">
        <v>2426769.9578999998</v>
      </c>
      <c r="G179" s="21">
        <v>0</v>
      </c>
      <c r="H179" s="19">
        <f t="shared" si="41"/>
        <v>2426769.9578999998</v>
      </c>
      <c r="I179" s="19">
        <v>2360875.4578999998</v>
      </c>
      <c r="J179" s="19">
        <v>219472.5</v>
      </c>
      <c r="K179" s="19">
        <f t="shared" si="51"/>
        <v>2580347.9578999998</v>
      </c>
      <c r="L179" s="22">
        <f t="shared" si="53"/>
        <v>113.47610949378632</v>
      </c>
      <c r="M179" s="34"/>
    </row>
    <row r="180" spans="1:13" ht="20.25" x14ac:dyDescent="0.2">
      <c r="A180" s="16" t="s">
        <v>175</v>
      </c>
      <c r="B180" s="33"/>
      <c r="C180" s="33"/>
      <c r="D180" s="19">
        <v>100471399.5688</v>
      </c>
      <c r="E180" s="21">
        <v>461733.67668999999</v>
      </c>
      <c r="F180" s="21">
        <v>100933133.24549</v>
      </c>
      <c r="G180" s="21">
        <f>G178</f>
        <v>2591363.0419999999</v>
      </c>
      <c r="H180" s="19">
        <f t="shared" si="41"/>
        <v>103524496.28749</v>
      </c>
      <c r="I180" s="19">
        <v>103755640.71137999</v>
      </c>
      <c r="J180" s="19">
        <v>4445792</v>
      </c>
      <c r="K180" s="19">
        <f t="shared" si="51"/>
        <v>108201432.71137999</v>
      </c>
      <c r="L180" s="22">
        <f t="shared" si="53"/>
        <v>107.69376476863614</v>
      </c>
    </row>
    <row r="181" spans="1:13" ht="18.75" hidden="1" x14ac:dyDescent="0.2">
      <c r="D181" s="35"/>
      <c r="E181" s="35"/>
      <c r="F181" s="35"/>
      <c r="G181" s="35"/>
      <c r="H181" s="36"/>
      <c r="I181" s="36"/>
      <c r="J181" s="21"/>
      <c r="K181" s="36"/>
      <c r="L181" s="3"/>
    </row>
  </sheetData>
  <autoFilter ref="A6:L181">
    <filterColumn colId="9">
      <customFilters>
        <customFilter operator="notEqual" val=" "/>
      </customFilters>
    </filterColumn>
  </autoFilter>
  <mergeCells count="4">
    <mergeCell ref="K1:L1"/>
    <mergeCell ref="A2:L2"/>
    <mergeCell ref="A3:L3"/>
    <mergeCell ref="D5:E5"/>
  </mergeCells>
  <hyperlinks>
    <hyperlink ref="A7" r:id="rId1" display="consultantplus://offline/ref=D253F89E3432ADCC70A94FAF4A18EEA08365A8779A521B0FC86F674B6FA39C6A106DC781247884BFB4E4E8B56BDA38EA9F4958D59B1018D711DC2CD7q40FJ"/>
    <hyperlink ref="A8" r:id="rId2" display="consultantplus://offline/ref=D253F89E3432ADCC70A94FAF4A18EEA08365A8779A521B0FC86F674B6FA39C6A106DC781247884BFB4E4E8BF6CDA38EA9F4958D59B1018D711DC2CD7q40FJ"/>
    <hyperlink ref="A9" r:id="rId3" display="consultantplus://offline/ref=D253F89E3432ADCC70A94FAF4A18EEA08365A8779A521B0FC86F674B6FA39C6A106DC781247884BFB4E4E9B36EDA38EA9F4958D59B1018D711DC2CD7q40FJ"/>
    <hyperlink ref="A10" r:id="rId4" display="consultantplus://offline/ref=D253F89E3432ADCC70A94FAF4A18EEA08365A8779A521B0FC86F674B6FA39C6A106DC781247884BFB4E4E9BE67DA38EA9F4958D59B1018D711DC2CD7q40FJ"/>
    <hyperlink ref="A11" r:id="rId5" display="consultantplus://offline/ref=D253F89E3432ADCC70A94FAF4A18EEA08365A8779A521B0FC86F674B6FA39C6A106DC781247884BFB4E4EEB26ADA38EA9F4958D59B1018D711DC2CD7q40FJ"/>
    <hyperlink ref="A12" r:id="rId6" display="consultantplus://offline/ref=D253F89E3432ADCC70A94FAF4A18EEA08365A8779A521B0FC86F674B6FA39C6A106DC781247884BFB4E4EFB66DDA38EA9F4958D59B1018D711DC2CD7q40FJ"/>
    <hyperlink ref="A13" r:id="rId7" display="consultantplus://offline/ref=D253F89E3432ADCC70A94FAF4A18EEA08365A8779A521B0FC86F674B6FA39C6A106DC781247884BFB4E4EFB166DA38EA9F4958D59B1018D711DC2CD7q40FJ"/>
    <hyperlink ref="A14" r:id="rId8" display="consultantplus://offline/ref=D253F89E3432ADCC70A94FAF4A18EEA08365A8779A521B0FC86F674B6FA39C6A106DC781247884BFB4E4EFBE67DA38EA9F4958D59B1018D711DC2CD7q40FJ"/>
    <hyperlink ref="A15" r:id="rId9" display="consultantplus://offline/ref=D253F89E3432ADCC70A94FAF4A18EEA08365A8779A521B0FC86F674B6FA39C6A106DC781247884BFB4E4ECB36EDA38EA9F4958D59B1018D711DC2CD7q40FJ"/>
    <hyperlink ref="A16" r:id="rId10" display="consultantplus://offline/ref=D253F89E3432ADCC70A94FAF4A18EEA08365A8779A521B0FC86F674B6FA39C6A106DC781247884BFB4E4ECBF6BDA38EA9F4958D59B1018D711DC2CD7q40FJ"/>
    <hyperlink ref="A17" r:id="rId11" display="consultantplus://offline/ref=D253F89E3432ADCC70A94FAF4A18EEA08365A8779A521B0FC86F674B6FA39C6A106DC781247884BFB4E4EDB267DA38EA9F4958D59B1018D711DC2CD7q40FJ"/>
    <hyperlink ref="A18" r:id="rId12" display="consultantplus://offline/ref=D253F89E3432ADCC70A94FAF4A18EEA08365A8779A521E0ECD6B674B6FA39C6A106DC781247884BFBCEDEAB767DA38EA9F4958D59B1018D711DC2CD7q40FJ"/>
    <hyperlink ref="A19" r:id="rId13" display="consultantplus://offline/ref=D253F89E3432ADCC70A94FAF4A18EEA08365A8779A521E0ECD6B674B6FA39C6A106DC781247884BFBCEDEAB46BDA38EA9F4958D59B1018D711DC2CD7q40FJ"/>
    <hyperlink ref="A20" r:id="rId14" display="consultantplus://offline/ref=D253F89E3432ADCC70A94FAF4A18EEA08365A8779A52190DC867674B6FA39C6A106DC781247884BFBAE8EBB76BDA38EA9F4958D59B1018D711DC2CD7q40FJ"/>
    <hyperlink ref="A21" r:id="rId15" display="consultantplus://offline/ref=D253F89E3432ADCC70A94FAF4A18EEA08365A8779A52190DC867674B6FA39C6A106DC781247884BFBAE8EBB46DDA38EA9F4958D59B1018D711DC2CD7q40FJ"/>
    <hyperlink ref="A22" r:id="rId16" display="consultantplus://offline/ref=D253F89E3432ADCC70A94FAF4A18EEA08365A8779A52190DC867674B6FA39C6A106DC781247884BFBAE8EBBF6DDA38EA9F4958D59B1018D711DC2CD7q40FJ"/>
    <hyperlink ref="A23" r:id="rId17" display="consultantplus://offline/ref=D253F89E3432ADCC70A94FAF4A18EEA08365A8779A52190DC867674B6FA39C6A106DC781247884BFBAE8E8B768DA38EA9F4958D59B1018D711DC2CD7q40FJ"/>
    <hyperlink ref="A24" r:id="rId18" display="consultantplus://offline/ref=D253F89E3432ADCC70A94FAF4A18EEA08365A8779A52190DC867674B6FA39C6A106DC781247884BFBAE8E8B46DDA38EA9F4958D59B1018D711DC2CD7q40FJ"/>
    <hyperlink ref="A25" r:id="rId19" display="consultantplus://offline/ref=D253F89E3432ADCC70A94FAF4A18EEA08365A8779A52190DC867674B6FA39C6A106DC781247884BFBAE8E8B268DA38EA9F4958D59B1018D711DC2CD7q40FJ"/>
    <hyperlink ref="A26" r:id="rId20" display="consultantplus://offline/ref=D253F89E3432ADCC70A94FAF4A18EEA08365A8779A52190DC867674B6FA39C6A106DC781247884BFBAE8E9B768DA38EA9F4958D59B1018D711DC2CD7q40FJ"/>
    <hyperlink ref="A28" r:id="rId21" display="consultantplus://offline/ref=D253F89E3432ADCC70A94FAF4A18EEA08365A8779A55120DCB6F674B6FA39C6A106DC781247884BFBCEDEAB66FDA38EA9F4958D59B1018D711DC2CD7q40FJ"/>
    <hyperlink ref="A29" r:id="rId22" display="consultantplus://offline/ref=D253F89E3432ADCC70A94FAF4A18EEA08365A8779A55120DCB6F674B6FA39C6A106DC781247884BFBCEDEAB467DA38EA9F4958D59B1018D711DC2CD7q40FJ"/>
    <hyperlink ref="A30" r:id="rId23" display="consultantplus://offline/ref=D253F89E3432ADCC70A94FAF4A18EEA08365A8779A52180BC46E674B6FA39C6A106DC781247884BFBCEDEAB66FDA38EA9F4958D59B1018D711DC2CD7q40FJ"/>
    <hyperlink ref="A31" r:id="rId24" display="consultantplus://offline/ref=D253F89E3432ADCC70A94FAF4A18EEA08365A8779A52180BC46E674B6FA39C6A106DC781247884BFBCEDEAB467DA38EA9F4958D59B1018D711DC2CD7q40FJ"/>
    <hyperlink ref="A32" r:id="rId25" display="consultantplus://offline/ref=D253F89E3432ADCC70A94FAF4A18EEA08365A8779A52180BC46E674B6FA39C6A106DC781247884BFBCEDEAB16CDA38EA9F4958D59B1018D711DC2CD7q40FJ"/>
    <hyperlink ref="A33" r:id="rId26" display="consultantplus://offline/ref=D253F89E3432ADCC70A94FAF4A18EEA08365A8779A52180BC46E674B6FA39C6A106DC781247884BFBCEDEABF67DA38EA9F4958D59B1018D711DC2CD7q40FJ"/>
    <hyperlink ref="A34" r:id="rId27" display="consultantplus://offline/ref=D253F89E3432ADCC70A94FAF4A18EEA08365A8779A52180BC46E674B6FA39C6A106DC781247884BFBCEDEBB66CDA38EA9F4958D59B1018D711DC2CD7q40FJ"/>
    <hyperlink ref="A35" r:id="rId28" display="consultantplus://offline/ref=D253F89E3432ADCC70A94FAF4A18EEA08365A8779A52180BC46E674B6FA39C6A106DC781247884BFBCEDEBB467DA38EA9F4958D59B1018D711DC2CD7q40FJ"/>
    <hyperlink ref="A36" r:id="rId29" display="consultantplus://offline/ref=D253F89E3432ADCC70A94FAF4A18EEA08365A8779A52180BC46E674B6FA39C6A106DC781247884BFBCEDEBB16CDA38EA9F4958D59B1018D711DC2CD7q40FJ"/>
    <hyperlink ref="A37" r:id="rId30" display="consultantplus://offline/ref=D253F89E3432ADCC70A94FAF4A18EEA08365A8779A52180BC46E674B6FA39C6A106DC781247884BFBCEDEBBF67DA38EA9F4958D59B1018D711DC2CD7q40FJ"/>
    <hyperlink ref="A38" r:id="rId31" display="consultantplus://offline/ref=D253F89E3432ADCC70A94FAF4A18EEA08365A8779A521E0CCF6D674B6FA39C6A106DC781247884BFBFEBE3B76DDA38EA9F4958D59B1018D711DC2CD7q40FJ"/>
    <hyperlink ref="A39" r:id="rId32" display="consultantplus://offline/ref=D253F89E3432ADCC70A94FAF4A18EEA08365A8779A521E0CCF6D674B6FA39C6A106DC781247884BFBFEBE3B46FDA38EA9F4958D59B1018D711DC2CD7q40FJ"/>
    <hyperlink ref="A40" r:id="rId33" display="consultantplus://offline/ref=D253F89E3432ADCC70A94FAF4A18EEA08365A8779A521E0CCF6D674B6FA39C6A106DC781247884BFBFEBE3B26ADA38EA9F4958D59B1018D711DC2CD7q40FJ"/>
    <hyperlink ref="A41" r:id="rId34" display="consultantplus://offline/ref=D253F89E3432ADCC70A94FAF4A18EEA08365A8779A521E0CCF6D674B6FA39C6A106DC781247884BFBFEBE3BF6FDA38EA9F4958D59B1018D711DC2CD7q40FJ"/>
    <hyperlink ref="A42" r:id="rId35" display="consultantplus://offline/ref=D253F89E3432ADCC70A94FAF4A18EEA08365A8779A521E0CCF6D674B6FA39C6A106DC781247884BFBFEAEAB76ADA38EA9F4958D59B1018D711DC2CD7q40FJ"/>
    <hyperlink ref="A43" r:id="rId36" display="consultantplus://offline/ref=D253F89E3432ADCC70A94FAF4A18EEA08365A8779A521E0CCF6D674B6FA39C6A106DC781247884BFBFEAEAB46FDA38EA9F4958D59B1018D711DC2CD7q40FJ"/>
    <hyperlink ref="A44" r:id="rId37" display="consultantplus://offline/ref=D253F89E3432ADCC70A94FAF4A18EEA08365A8779A521E0CCF6D674B6FA39C6A106DC781247884BFBFEAEAB26ADA38EA9F4958D59B1018D711DC2CD7q40FJ"/>
    <hyperlink ref="A45" r:id="rId38" display="consultantplus://offline/ref=D253F89E3432ADCC70A94FAF4A18EEA08365A8779A521E02CA6C674B6FA39C6A106DC781247884BFBCEEEAB36EDA38EA9F4958D59B1018D711DC2CD7q40FJ"/>
    <hyperlink ref="A46" r:id="rId39" display="consultantplus://offline/ref=D253F89E3432ADCC70A94FAF4A18EEA08365A8779A521E02CA6C674B6FA39C6A106DC781247884BFBCEEEAB16ADA38EA9F4958D59B1018D711DC2CD7q40FJ"/>
    <hyperlink ref="A47" r:id="rId40" display="consultantplus://offline/ref=D253F89E3432ADCC70A94FAF4A18EEA08365A8779A521E02CA6C674B6FA39C6A106DC781247884BFBCEEEBB768DA38EA9F4958D59B1018D711DC2CD7q40FJ"/>
    <hyperlink ref="A48" r:id="rId41" display="consultantplus://offline/ref=D253F89E3432ADCC70A94FAF4A18EEA08365A8779A521B09CC6A674B6FA39C6A106DC781247884BFBAEAEEB467DA38EA9F4958D59B1018D711DC2CD7q40FJ"/>
    <hyperlink ref="A49" r:id="rId42" display="consultantplus://offline/ref=D253F89E3432ADCC70A94FAF4A18EEA08365A8779A521B09CC6A674B6FA39C6A106DC781247884BFBAEAEEB169DA38EA9F4958D59B1018D711DC2CD7q40FJ"/>
    <hyperlink ref="A50" r:id="rId43" display="consultantplus://offline/ref=D253F89E3432ADCC70A94FAF4A18EEA08365A8779A521B09CC6A674B6FA39C6A106DC781247884BFBAEAEEBE6EDA38EA9F4958D59B1018D711DC2CD7q40FJ"/>
    <hyperlink ref="A51" r:id="rId44" display="consultantplus://offline/ref=D253F89E3432ADCC70A94FAF4A18EEA08365A8779A521B09CC6A674B6FA39C6A106DC781247884BFBAEAEFB669DA38EA9F4958D59B1018D711DC2CD7q40FJ"/>
    <hyperlink ref="A52" r:id="rId45" display="consultantplus://offline/ref=D253F89E3432ADCC70A94FAF4A18EEA08365A8779A521B09CC6A674B6FA39C6A106DC781247884BFBAEAEFB36EDA38EA9F4958D59B1018D711DC2CD7q40FJ"/>
    <hyperlink ref="A53" r:id="rId46" display="consultantplus://offline/ref=D253F89E3432ADCC70A94FAF4A18EEA08365A8779A521B09CC6A674B6FA39C6A106DC781247884BFBAEAEFB169DA38EA9F4958D59B1018D711DC2CD7q40FJ"/>
    <hyperlink ref="A54" r:id="rId47" display="consultantplus://offline/ref=D253F89E3432ADCC70A94FAF4A18EEA08365A8779A521B09CC6A674B6FA39C6A106DC781247884BFBAEAEFBE6EDA38EA9F4958D59B1018D711DC2CD7q40FJ"/>
    <hyperlink ref="A55" r:id="rId48" display="consultantplus://offline/ref=D253F89E3432ADCC70A94FAF4A18EEA08365A8779A521B09CC6A674B6FA39C6A106DC781247884BFBAEAECB669DA38EA9F4958D59B1018D711DC2CD7q40FJ"/>
    <hyperlink ref="A56" r:id="rId49" display="consultantplus://offline/ref=D253F89E3432ADCC70A94FAF4A18EEA08365A8779A521B09CC6A674B6FA39C6A106DC781247884BFBAEAECB36EDA38EA9F4958D59B1018D711DC2CD7q40FJ"/>
    <hyperlink ref="A57" r:id="rId50" display="consultantplus://offline/ref=D253F89E3432ADCC70A94FAF4A18EEA08365A8779A551C0DC569674B6FA39C6A106DC781247884BFBCE4E3B16ADA38EA9F4958D59B1018D711DC2CD7q40FJ"/>
    <hyperlink ref="A58" r:id="rId51" display="consultantplus://offline/ref=D253F89E3432ADCC70A94FAF4A18EEA08365A8779A551C0DC569674B6FA39C6A106DC781247884BFBCE4E3BE6CDA38EA9F4958D59B1018D711DC2CD7q40FJ"/>
    <hyperlink ref="A59" r:id="rId52" display="consultantplus://offline/ref=D253F89E3432ADCC70A94FAF4A18EEA08365A8779A551C0DC569674B6FA39C6A106DC781247884BFBDEDEAB667DA38EA9F4958D59B1018D711DC2CD7q40FJ"/>
    <hyperlink ref="A60" r:id="rId53" display="consultantplus://offline/ref=D253F89E3432ADCC70A94FAF4A18EEA08365A8779A551D0AC466674B6FA39C6A106DC781247884BFBDE5E8B269DA38EA9F4958D59B1018D711DC2CD7q40FJ"/>
    <hyperlink ref="A61" r:id="rId54" display="consultantplus://offline/ref=D253F89E3432ADCC70A94FAF4A18EEA08365A8779A551D0AC466674B6FA39C6A106DC781247884BFBDE5E9B569DA38EA9F4958D59B1018D711DC2CD7q40FJ"/>
    <hyperlink ref="A62" r:id="rId55" display="consultantplus://offline/ref=D253F89E3432ADCC70A94FAF4A18EEA08365A8779A551D0AC466674B6FA39C6A106DC781247884BFBDE5E9BE67DA38EA9F4958D59B1018D711DC2CD7q40FJ"/>
    <hyperlink ref="A63" r:id="rId56" display="consultantplus://offline/ref=D253F89E3432ADCC70A94FAF4A18EEA08365A8779A521E02C569674B6FA39C6A106DC781247884BFBCE5E3BF6BDA38EA9F4958D59B1018D711DC2CD7q40FJ"/>
    <hyperlink ref="A64" r:id="rId57" display="consultantplus://offline/ref=D253F89E3432ADCC70A94FAF4A18EEA08365A8779A521E02C569674B6FA39C6A106DC781247884BFBCE4EAB767DA38EA9F4958D59B1018D711DC2CD7q40FJ"/>
    <hyperlink ref="A65" r:id="rId58" display="consultantplus://offline/ref=D253F89E3432ADCC70A94FAF4A18EEA08365A8779A521E02C569674B6FA39C6A106DC781247884BFBCE4EAB26FDA38EA9F4958D59B1018D711DC2CD7q40FJ"/>
    <hyperlink ref="A66" r:id="rId59" display="consultantplus://offline/ref=D253F89E3432ADCC70A94FAF4A18EEA08365A8779A521E02C569674B6FA39C6A106DC781247884BFBCE4EAB06EDA38EA9F4958D59B1018D711DC2CD7q40FJ"/>
    <hyperlink ref="A67" r:id="rId60" display="consultantplus://offline/ref=D253F89E3432ADCC70A94FAF4A18EEA08365A8779A521E02C569674B6FA39C6A106DC781247884BFBCE4EBB66CDA38EA9F4958D59B1018D711DC2CD7q40FJ"/>
    <hyperlink ref="A68" r:id="rId61" display="consultantplus://offline/ref=D253F89E3432ADCC70A94FAF4A18EEA08365A8779A521E02C569674B6FA39C6A106DC781247884BFBCE4EBB46BDA38EA9F4958D59B1018D711DC2CD7q40FJ"/>
    <hyperlink ref="A69" r:id="rId62" display="consultantplus://offline/ref=D253F89E3432ADCC70A94FAF4A18EEA08365A8779A521E02C569674B6FA39C6A106DC781247884BFBCE4EBB069DA38EA9F4958D59B1018D711DC2CD7q40FJ"/>
    <hyperlink ref="A70" r:id="rId63" display="consultantplus://offline/ref=D253F89E3432ADCC70A94FAF4A18EEA08365A8779A521E02C569674B6FA39C6A106DC781247884BFBEE8E3B26CDA38EA9F4958D59B1018D711DC2CD7q40FJ"/>
    <hyperlink ref="A71" r:id="rId64" display="consultantplus://offline/ref=D253F89E3432ADCC70A94FAF4A18EEA08365A8779A52180ACF6F674B6FA39C6A106DC781247884BFBDE4EBB36EDA38EA9F4958D59B1018D711DC2CD7q40FJ"/>
    <hyperlink ref="A72" r:id="rId65" display="consultantplus://offline/ref=D253F89E3432ADCC70A94FAF4A18EEA08365A8779A52180ACF6F674B6FA39C6A106DC781247884BFBDE4EBB166DA38EA9F4958D59B1018D711DC2CD7q40FJ"/>
    <hyperlink ref="A73" r:id="rId66" display="consultantplus://offline/ref=D253F89E3432ADCC70A94FAF4A18EEA08365A8779A52180ACF6F674B6FA39C6A106DC781247884BFBDE4EBBE6BDA38EA9F4958D59B1018D711DC2CD7q40FJ"/>
    <hyperlink ref="A74" r:id="rId67" display="consultantplus://offline/ref=D253F89E3432ADCC70A94FAF4A18EEA08365A8779A52180ACF6F674B6FA39C6A106DC781247884BFBDE4E8B166DA38EA9F4958D59B1018D711DC2CD7q40FJ"/>
    <hyperlink ref="A75" r:id="rId68" display="consultantplus://offline/ref=D253F89E3432ADCC70A94FAF4A18EEA08365A8779A52180ACF6F674B6FA39C6A106DC781247884BFBDE4E8BE6BDA38EA9F4958D59B1018D711DC2CD7q40FJ"/>
    <hyperlink ref="A76" r:id="rId69" display="consultantplus://offline/ref=D253F89E3432ADCC70A94FAF4A18EEA08365A8779A551C02CB6C674B6FA39C6A106DC781247884BFBEEFEBBE6BDA38EA9F4958D59B1018D711DC2CD7q40FJ"/>
    <hyperlink ref="A77" r:id="rId70" display="consultantplus://offline/ref=D253F89E3432ADCC70A94FAF4A18EEA08365A8779A551C02CB6C674B6FA39C6A106DC781247884BFBEEFE8B56DDA38EA9F4958D59B1018D711DC2CD7q40FJ"/>
    <hyperlink ref="A78" r:id="rId71" display="consultantplus://offline/ref=D253F89E3432ADCC70A94FAF4A18EEA08365A8779A551C02CB6C674B6FA39C6A106DC781247884BFBEEFE8B367DA38EA9F4958D59B1018D711DC2CD7q40FJ"/>
    <hyperlink ref="A79" r:id="rId72" display="consultantplus://offline/ref=D253F89E3432ADCC70A94FAF4A18EEA08365A8779A551C02CB6C674B6FA39C6A106DC781247884BFBEEFE8B06BDA38EA9F4958D59B1018D711DC2CD7q40FJ"/>
    <hyperlink ref="A80" r:id="rId73" display="consultantplus://offline/ref=D253F89E3432ADCC70A94FAF4A18EEA08365A8779A551C02CB6C674B6FA39C6A106DC781247884BFBEEFE9B76FDA38EA9F4958D59B1018D711DC2CD7q40FJ"/>
    <hyperlink ref="A81" r:id="rId74" display="consultantplus://offline/ref=D253F89E3432ADCC70A94FAF4A18EEA08365A8779A521E09C96C674B6FA39C6A106DC781247884BFB8ECE9B168DA38EA9F4958D59B1018D711DC2CD7q40FJ"/>
    <hyperlink ref="A82" r:id="rId75" display="consultantplus://offline/ref=D253F89E3432ADCC70A94FAF4A18EEA08365A8779A521E09C96C674B6FA39C6A106DC781247884BFB4EFEDBE6BDA38EA9F4958D59B1018D711DC2CD7q40FJ"/>
    <hyperlink ref="A83" r:id="rId76" display="consultantplus://offline/ref=D253F89E3432ADCC70A94FAF4A18EEA08365A8779A521E09C96C674B6FA39C6A106DC781247884BFB4EFE2B56FDA38EA9F4958D59B1018D711DC2CD7q40FJ"/>
    <hyperlink ref="A84" r:id="rId77" display="consultantplus://offline/ref=D253F89E3432ADCC70A94FAF4A18EEA08365A8779A521E09C96C674B6FA39C6A106DC781247884BFB4EFE2B369DA38EA9F4958D59B1018D711DC2CD7q40FJ"/>
    <hyperlink ref="A85" r:id="rId78" display="consultantplus://offline/ref=D253F89E3432ADCC70A94FAF4A18EEA08365A8779A521E09C96C674B6FA39C6A106DC781247884BFB4EFE2B06DDA38EA9F4958D59B1018D711DC2CD7q40FJ"/>
    <hyperlink ref="A86" r:id="rId79" display="consultantplus://offline/ref=D253F89E3432ADCC70A94FAF4A18EEA08365A8779A521E09C96C674B6FA39C6A106DC781247884BFB4EFE2BE68DA38EA9F4958D59B1018D711DC2CD7q40FJ"/>
    <hyperlink ref="A87" r:id="rId80" display="consultantplus://offline/ref=D253F89E3432ADCC70A94FAF4A18EEA08365A8779A521E09C96C674B6FA39C6A106DC781247884BFB4EFE3B367DA38EA9F4958D59B1018D711DC2CD7q40FJ"/>
    <hyperlink ref="A88" r:id="rId81" display="consultantplus://offline/ref=D253F89E3432ADCC70A94FAF4A18EEA08365A8779A521E09C96C674B6FA39C6A106DC781247884BFB4EFE3BE67DA38EA9F4958D59B1018D711DC2CD7q40FJ"/>
    <hyperlink ref="A89" r:id="rId82" display="consultantplus://offline/ref=D253F89E3432ADCC70A94FAF4A18EEA08365A8779A521E09C96C674B6FA39C6A106DC781247884BFB4EEEAB56CDA38EA9F4958D59B1018D711DC2CD7q40FJ"/>
    <hyperlink ref="A90" r:id="rId83" display="consultantplus://offline/ref=D253F89E3432ADCC70A94FAF4A18EEA08365A8779A521E09C96C674B6FA39C6A106DC781247884BFB4EEEAB367DA38EA9F4958D59B1018D711DC2CD7q40FJ"/>
    <hyperlink ref="A91" r:id="rId84" display="consultantplus://offline/ref=D253F89E3432ADCC70A94FAF4A18EEA08365A8779A521E09C96C674B6FA39C6A106DC781247884BFB4EEEAB06CDA38EA9F4958D59B1018D711DC2CD7q40FJ"/>
    <hyperlink ref="A92" r:id="rId85" display="consultantplus://offline/ref=D253F89E3432ADCC70A94FAF4A18EEA08365A8779A521E09C96C674B6FA39C6A106DC781247884BFB4EEEABE67DA38EA9F4958D59B1018D711DC2CD7q40FJ"/>
    <hyperlink ref="A93" r:id="rId86" display="consultantplus://offline/ref=D253F89E3432ADCC70A94FAF4A18EEA08365A8779A521E09C96C674B6FA39C6A106DC781247884BFB4EEEBB56CDA38EA9F4958D59B1018D711DC2CD7q40FJ"/>
    <hyperlink ref="A94" r:id="rId87" display="consultantplus://offline/ref=D253F89E3432ADCC70A94FAF4A18EEA08365A8779A521B03CB6E674B6FA39C6A106DC781247884BFBFE4E8B168DA38EA9F4958D59B1018D711DC2CD7q40FJ"/>
    <hyperlink ref="A95" r:id="rId88" display="consultantplus://offline/ref=D253F89E3432ADCC70A94FAF4A18EEA08365A8779A521B03CB6E674B6FA39C6A106DC781247884BFBFE4E8B167DA38EA9F4958D59B1018D711DC2CD7q40FJ"/>
    <hyperlink ref="A96" r:id="rId89" display="consultantplus://offline/ref=D253F89E3432ADCC70A94FAF4A18EEA08365A8779A521B03CB6E674B6FA39C6A106DC781247884BFBFE4E9B06FDA38EA9F4958D59B1018D711DC2CD7q40FJ"/>
    <hyperlink ref="A97" r:id="rId90" display="consultantplus://offline/ref=D253F89E3432ADCC70A94FAF4A18EEA08365A8779A521B09CD66674B6FA39C6A106DC781247884BFBDEEEDB46FDA38EA9F4958D59B1018D711DC2CD7q40FJ"/>
    <hyperlink ref="A98" r:id="rId91" display="consultantplus://offline/ref=D253F89E3432ADCC70A94FAF4A18EEA08365A8779A521B09CD66674B6FA39C6A106DC781247884BFBDEEEDB26BDA38EA9F4958D59B1018D711DC2CD7q40FJ"/>
    <hyperlink ref="A99" r:id="rId92" display="consultantplus://offline/ref=D253F89E3432ADCC70A94FAF4A18EEA08365A8779A521B09CD66674B6FA39C6A106DC781247884BFBDEEEDB06ADA38EA9F4958D59B1018D711DC2CD7q40FJ"/>
    <hyperlink ref="A100" r:id="rId93" display="consultantplus://offline/ref=D253F89E3432ADCC70A94FAF4A18EEA08365A8779A521B09CD66674B6FA39C6A106DC781247884BFBDEEEDBE69DA38EA9F4958D59B1018D711DC2CD7q40FJ"/>
    <hyperlink ref="A101" r:id="rId94" display="consultantplus://offline/ref=D253F89E3432ADCC70A94FAF4A18EEA08365A8779A521B09CD66674B6FA39C6A106DC781247884BFBDEEE2B668DA38EA9F4958D59B1018D711DC2CD7q40FJ"/>
    <hyperlink ref="A102" r:id="rId95" display="consultantplus://offline/ref=D253F89E3432ADCC70A94FAF4A18EEA08365A8779A521903CC6E674B6FA39C6A106DC781247884BFB8EEEDB56ADA38EA9F4958D59B1018D711DC2CD7q40FJ"/>
    <hyperlink ref="A103" r:id="rId96" display="consultantplus://offline/ref=D253F89E3432ADCC70A94FAF4A18EEA08365A8779A521903CC6E674B6FA39C6A106DC781247884BFB8EEEDB26CDA38EA9F4958D59B1018D711DC2CD7q40FJ"/>
    <hyperlink ref="A104" r:id="rId97" display="consultantplus://offline/ref=D253F89E3432ADCC70A94FAF4A18EEA08365A8779A521903CC6E674B6FA39C6A106DC781247884BFB8EEEDB067DA38EA9F4958D59B1018D711DC2CD7q40FJ"/>
    <hyperlink ref="A105" r:id="rId98" display="consultantplus://offline/ref=D253F89E3432ADCC70A94FAF4A18EEA08365A8779A521903CC6E674B6FA39C6A106DC781247884BFB8EEE2B76CDA38EA9F4958D59B1018D711DC2CD7q40FJ"/>
    <hyperlink ref="A106" r:id="rId99" display="consultantplus://offline/ref=D253F89E3432ADCC70A94FAF4A18EEA08365A8779A521903CC6E674B6FA39C6A106DC781247884BFB8EEE2B567DA38EA9F4958D59B1018D711DC2CD7q40FJ"/>
    <hyperlink ref="A107" r:id="rId100" display="consultantplus://offline/ref=D253F89E3432ADCC70A94FAF4A18EEA08365A8779A521903CC6E674B6FA39C6A106DC781247884BFB8EEE2B26CDA38EA9F4958D59B1018D711DC2CD7q40FJ"/>
    <hyperlink ref="A108" r:id="rId101" display="consultantplus://offline/ref=D253F89E3432ADCC70A94FAF4A18EEA08365A8779A521E0ECE6C674B6FA39C6A106DC781247884BFBDEBEAB36FDA38EA9F4958D59B1018D711DC2CD7q40FJ"/>
    <hyperlink ref="A109" r:id="rId102" display="consultantplus://offline/ref=D253F89E3432ADCC70A94FAF4A18EEA08365A8779A521E0ECE6C674B6FA39C6A106DC781247884BFBDEBEAB167DA38EA9F4958D59B1018D711DC2CD7q40FJ"/>
    <hyperlink ref="A110" r:id="rId103" display="consultantplus://offline/ref=D253F89E3432ADCC70A94FAF4A18EEA08365A8779A521E0ECE6C674B6FA39C6A106DC781247884BFBDEBEBB667DA38EA9F4958D59B1018D711DC2CD7q40FJ"/>
    <hyperlink ref="A111" r:id="rId104" display="consultantplus://offline/ref=D253F89E3432ADCC70A94FAF4A18EEA08365A8779A521E0ECE6C674B6FA39C6A106DC781247884BFBDEBEBB36CDA38EA9F4958D59B1018D711DC2CD7q40FJ"/>
    <hyperlink ref="A112" r:id="rId105" display="consultantplus://offline/ref=D253F89E3432ADCC70A94FAF4A18EEA08365A8779A521E0ECE6C674B6FA39C6A106DC781247884BFBDEBEBB167DA38EA9F4958D59B1018D711DC2CD7q40FJ"/>
    <hyperlink ref="A113" r:id="rId106" display="consultantplus://offline/ref=D253F89E3432ADCC70A94FAF4A18EEA08365A8779A521F0ACD67674B6FA39C6A106DC781247884BFBEE8EAB76FDA38EA9F4958D59B1018D711DC2CD7q40FJ"/>
    <hyperlink ref="A114" r:id="rId107" display="consultantplus://offline/ref=D253F89E3432ADCC70A94FAF4A18EEA08365A8779A521F0ACD67674B6FA39C6A106DC781247884BFBDE9E9B06CDA38EA9F4958D59B1018D711DC2CD7q40FJ"/>
    <hyperlink ref="A115" r:id="rId108" display="consultantplus://offline/ref=D253F89E3432ADCC70A94FAF4A18EEA08365A8779A521F0ACD67674B6FA39C6A106DC781247884BFBDE9E9BE6BDA38EA9F4958D59B1018D711DC2CD7q40FJ"/>
    <hyperlink ref="A116" r:id="rId109" display="consultantplus://offline/ref=D253F89E3432ADCC70A94FAF4A18EEA08365A8779A521F0ACD67674B6FA39C6A106DC781247884BFBDE9EEB469DA38EA9F4958D59B1018D711DC2CD7q40FJ"/>
    <hyperlink ref="A117" r:id="rId110" display="consultantplus://offline/ref=D253F89E3432ADCC70A94FAF4A18EEA08365A8779A521F0ACD67674B6FA39C6A106DC781247884BFBDE9EEB268DA38EA9F4958D59B1018D711DC2CD7q40FJ"/>
    <hyperlink ref="A118" r:id="rId111" display="consultantplus://offline/ref=D253F89E3432ADCC70A94FAF4A18EEA08365A8779A521F0ACD67674B6FA39C6A106DC781247884BFBDE9EEB067DA38EA9F4958D59B1018D711DC2CD7q40FJ"/>
    <hyperlink ref="A119" r:id="rId112" display="consultantplus://offline/ref=D253F89E3432ADCC70A94FAF4A18EEA08365A8779A521F0ACD67674B6FA39C6A106DC781247884BFBDE9EEB469DA38EA9F4958D59B1018D711DC2CD7q40FJ"/>
    <hyperlink ref="A120" r:id="rId113" display="consultantplus://offline/ref=D253F89E3432ADCC70A94FAF4A18EEA08365A8779A551C0CC866674B6FA39C6A106DC781247884BFBCE8EFB46ADA38EA9F4958D59B1018D711DC2CD7q40FJ"/>
    <hyperlink ref="A121" r:id="rId114" display="consultantplus://offline/ref=D253F89E3432ADCC70A94FAF4A18EEA08365A8779A551C0CC866674B6FA39C6A106DC781247884BFBCEAEEB76BDA38EA9F4958D59B1018D711DC2CD7q40FJ"/>
    <hyperlink ref="A122" r:id="rId115" display="consultantplus://offline/ref=D253F89E3432ADCC70A94FAF4A18EEA08365A8779A551C0CC866674B6FA39C6A106DC781247884BFBCEAEEB56ADA38EA9F4958D59B1018D711DC2CD7q40FJ"/>
    <hyperlink ref="A123" r:id="rId116" display="consultantplus://offline/ref=D253F89E3432ADCC70A94FAF4A18EEA08365A8779A551C0CC866674B6FA39C6A106DC781247884BFBCE8ECB76EDA38EA9F4958D59B1018D711DC2CD7q40FJ"/>
    <hyperlink ref="A124" r:id="rId117" display="consultantplus://offline/ref=D253F89E3432ADCC70A94FAF4A18EEA08365A8779A551C0CC866674B6FA39C6A106DC781247884BFBCE8ECB56DDA38EA9F4958D59B1018D711DC2CD7q40FJ"/>
    <hyperlink ref="A125" r:id="rId118" display="consultantplus://offline/ref=D253F89E3432ADCC70A94FAF4A18EEA08365A8779A551C0CC866674B6FA39C6A106DC781247884BFBEECEDB668DA38EA9F4958D59B1018D711DC2CD7q40FJ"/>
    <hyperlink ref="A126" r:id="rId119" display="consultantplus://offline/ref=D253F89E3432ADCC70A94FAF4A18EEA08365A8779A55130EC569674B6FA39C6A106DC781247884BFBCECEAB16EDA38EA9F4958D59B1018D711DC2CD7q40FJ"/>
    <hyperlink ref="A127" r:id="rId120" display="consultantplus://offline/ref=D253F89E3432ADCC70A94FAF4A18EEA08365A8779A55130EC569674B6FA39C6A106DC781247884BFBCECEABF6ADA38EA9F4958D59B1018D711DC2CD7q40FJ"/>
    <hyperlink ref="A128" r:id="rId121" display="consultantplus://offline/ref=D253F89E3432ADCC70A94FAF4A18EEA08365A8779A55130EC569674B6FA39C6A106DC781247884BFBCECEBB769DA38EA9F4958D59B1018D711DC2CD7q40FJ"/>
    <hyperlink ref="A129" r:id="rId122" display="consultantplus://offline/ref=D253F89E3432ADCC70A94FAF4A18EEA08365A8779A55130EC569674B6FA39C6A106DC781247884BFBCE5EDB666DA38EA9F4958D59B1018D711DC2CD7q40FJ"/>
    <hyperlink ref="A130" r:id="rId123" display="consultantplus://offline/ref=D253F89E3432ADCC70A94FAF4A18EEA08365A8779A52180BCC6E674B6FA39C6A106DC781247884BFBCEFECBF6EDA38EA9F4958D59B1018D711DC2CD7q40FJ"/>
    <hyperlink ref="A131" r:id="rId124" display="consultantplus://offline/ref=D253F89E3432ADCC70A94FAF4A18EEA08365A8779A52180BCC6E674B6FA39C6A106DC781247884BFBCEFEDB76ADA38EA9F4958D59B1018D711DC2CD7q40FJ"/>
    <hyperlink ref="A132" r:id="rId125" display="consultantplus://offline/ref=D253F89E3432ADCC70A94FAF4A18EEA08365A8779A52180BCC6E674B6FA39C6A106DC781247884BFBCEFEDB569DA38EA9F4958D59B1018D711DC2CD7q40FJ"/>
    <hyperlink ref="A133" r:id="rId126" display="consultantplus://offline/ref=D253F89E3432ADCC70A94FAF4A18EEA08365A8779A52180BCC6E674B6FA39C6A106DC781247884BFBCEFEDB368DA38EA9F4958D59B1018D711DC2CD7q40FJ"/>
    <hyperlink ref="A134" r:id="rId127" display="consultantplus://offline/ref=D253F89E3432ADCC70A94FAF4A18EEA08365A8779A52180BCC6E674B6FA39C6A106DC781247884BFBCEFEDB168DA38EA9F4958D59B1018D711DC2CD7q40FJ"/>
    <hyperlink ref="A135" r:id="rId128" display="consultantplus://offline/ref=D253F89E3432ADCC70A94FAF4A18EEA08365A8779A52180BCC6E674B6FA39C6A106DC781247884BFBDEDEEBE66DA38EA9F4958D59B1018D711DC2CD7q40FJ"/>
    <hyperlink ref="A136" r:id="rId129" display="consultantplus://offline/ref=D253F89E3432ADCC70A94FAF4A18EEA08365A8779A52180ECD6C674B6FA39C6A106DC781247884BFBDEBEFBF69DA38EA9F4958D59B1018D711DC2CD7q40FJ"/>
    <hyperlink ref="A137" r:id="rId130" display="consultantplus://offline/ref=D253F89E3432ADCC70A94FAF4A18EEA08365A8779A52180ECD6C674B6FA39C6A106DC781247884BFBEEDECB066DA38EA9F4958D59B1018D711DC2CD7q40FJ"/>
    <hyperlink ref="A138" r:id="rId131" display="consultantplus://offline/ref=D253F89E3432ADCC70A94FAF4A18EEA08365A8779A52180ECD6C674B6FA39C6A106DC781247884BFBEEDECBF6DDA38EA9F4958D59B1018D711DC2CD7q40FJ"/>
    <hyperlink ref="A139" r:id="rId132" display="consultantplus://offline/ref=D253F89E3432ADCC70A94FAF4A18EEA08365A8779A52180ECD6C674B6FA39C6A106DC781247884BFBDEBECB16CDA38EA9F4958D59B1018D711DC2CD7q40FJ"/>
    <hyperlink ref="A140" r:id="rId133" display="consultantplus://offline/ref=D253F89E3432ADCC70A94FAF4A18EEA08365A8779A52180ECD6C674B6FA39C6A106DC781247884BFBDEBECBF67DA38EA9F4958D59B1018D711DC2CD7q40FJ"/>
    <hyperlink ref="A141" r:id="rId134" display="consultantplus://offline/ref=D253F89E3432ADCC70A94FAF4A18EEA08365A8779A521E0FC96C674B6FA39C6A106DC781247884BFB8EAEAB366DA38EA9F4958D59B1018D711DC2CD7q40FJ"/>
    <hyperlink ref="A142" r:id="rId135" display="consultantplus://offline/ref=D253F89E3432ADCC70A94FAF4A18EEA08365A8779A521E0FC96C674B6FA39C6A106DC781247884BFB8EAEAB068DA38EA9F4958D59B1018D711DC2CD7q40FJ"/>
    <hyperlink ref="A143" r:id="rId136" display="consultantplus://offline/ref=D253F89E3432ADCC70A94FAF4A18EEA08365A8779A521E0FC96C674B6FA39C6A106DC781247884BFB8EAEBB76DDA38EA9F4958D59B1018D711DC2CD7q40FJ"/>
    <hyperlink ref="A144" r:id="rId137" display="consultantplus://offline/ref=D253F89E3432ADCC70A94FAF4A18EEA08365A8779A521E0FC96C674B6FA39C6A106DC781247884BFB8EAEBB568DA38EA9F4958D59B1018D711DC2CD7q40FJ"/>
    <hyperlink ref="A145" r:id="rId138" display="consultantplus://offline/ref=D253F89E3432ADCC70A94FAF4A18EEA08365A8779A521E0FC96C674B6FA39C6A106DC781247884BFB8EAEBB26DDA38EA9F4958D59B1018D711DC2CD7q40FJ"/>
    <hyperlink ref="A146" r:id="rId139" display="consultantplus://offline/ref=D253F89E3432ADCC70A94FAF4A18EEA08365A8779A521E0FC96C674B6FA39C6A106DC781247884BFB8EAEBB068DA38EA9F4958D59B1018D711DC2CD7q40FJ"/>
    <hyperlink ref="A147" r:id="rId140" display="consultantplus://offline/ref=D253F89E3432ADCC70A94FAF4A18EEA08365A8779A52180AC869674B6FA39C6A106DC781247884BFBCEAE3B367DA38EA9F4958D59B1018D711DC2CD7q40FJ"/>
    <hyperlink ref="A148" r:id="rId141" display="consultantplus://offline/ref=D253F89E3432ADCC70A94FAF4A18EEA08365A8779A52180AC869674B6FA39C6A106DC781247884BFBEEFEBBE6FDA38EA9F4958D59B1018D711DC2CD7q40FJ"/>
    <hyperlink ref="A149" r:id="rId142" display="consultantplus://offline/ref=D253F89E3432ADCC70A94FAF4A18EEA08365A8779A52180AC869674B6FA39C6A106DC781247884BFBFE9EAB566DA38EA9F4958D59B1018D711DC2CD7q40FJ"/>
    <hyperlink ref="A150" r:id="rId143" display="consultantplus://offline/ref=D253F89E3432ADCC70A94FAF4A18EEA08365A8779A52180AC869674B6FA39C6A106DC781247884BFBEEFE8B166DA38EA9F4958D59B1018D711DC2CD7q40FJ"/>
    <hyperlink ref="A151" r:id="rId144" display="consultantplus://offline/ref=D253F89E3432ADCC70A94FAF4A18EEA08365A8779A52180AC869674B6FA39C6A106DC781247884BFBCE4EEB06FDA38EA9F4958D59B1018D711DC2CD7q40FJ"/>
    <hyperlink ref="A152" r:id="rId145" display="consultantplus://offline/ref=D253F89E3432ADCC70A94FAF4A18EEA08365A8779A52180AC869674B6FA39C6A106DC781247884BFBEEFEFB16FDA38EA9F4958D59B1018D711DC2CD7q40FJ"/>
    <hyperlink ref="A153" r:id="rId146" display="consultantplus://offline/ref=D253F89E3432ADCC70A94FAF4A18EEA08365A8779A52180AC869674B6FA39C6A106DC781247884BFB8ECE8B567DA38EA9F4958D59B1018D711DC2CD7q40FJ"/>
    <hyperlink ref="A154" r:id="rId147" display="consultantplus://offline/ref=D253F89E3432ADCC70A94FAF4A18EEA08365A8779A52180AC869674B6FA39C6A106DC781247884BFBCE4E2BF6CDA38EA9F4958D59B1018D711DC2CD7q40FJ"/>
    <hyperlink ref="A155" r:id="rId148" display="consultantplus://offline/ref=D253F89E3432ADCC70A94FAF4A18EEA08365A8779A52190EC86F674B6FA39C6A106DC781247884BFBCEDEAB66EDA38EA9F4958D59B1018D711DC2CD7q40FJ"/>
    <hyperlink ref="A156" r:id="rId149" display="consultantplus://offline/ref=D253F89E3432ADCC70A94FAF4A18EEA08365A8779A52190EC86F674B6FA39C6A106DC781247884BFBCEDEAB46ADA38EA9F4958D59B1018D711DC2CD7q40FJ"/>
    <hyperlink ref="A157" r:id="rId150" display="consultantplus://offline/ref=D253F89E3432ADCC70A94FAF4A18EEA08365A8779A52190EC86F674B6FA39C6A106DC781247884BFBCEDEAB269DA38EA9F4958D59B1018D711DC2CD7q40FJ"/>
    <hyperlink ref="A158" r:id="rId151" display="consultantplus://offline/ref=D253F89E3432ADCC70A94FAF4A18EEA08365A8779A551C0CC96F674B6FA39C6A106DC781247884BFBCE5E3B56DDA38EA9F4958D59B1018D711DC2CD7q40FJ"/>
    <hyperlink ref="A159" r:id="rId152" display="consultantplus://offline/ref=D253F89E3432ADCC70A94FAF4A18EEA08365A8779A551C0CC96F674B6FA39C6A106DC781247884BFBCE5E3B26FDA38EA9F4958D59B1018D711DC2CD7q40FJ"/>
    <hyperlink ref="A160" r:id="rId153" display="consultantplus://offline/ref=D253F89E3432ADCC70A94FAF4A18EEA08365A8779A551C0CC96F674B6FA39C6A106DC781247884BFBCE5E3B069DA38EA9F4958D59B1018D711DC2CD7q40FJ"/>
    <hyperlink ref="A161" r:id="rId154" display="consultantplus://offline/ref=D253F89E3432ADCC70A94FAF4A18EEA08365A8779A551C0CC96F674B6FA39C6A106DC781247884BFBCE4EAB76DDA38EA9F4958D59B1018D711DC2CD7q40FJ"/>
    <hyperlink ref="A162" r:id="rId155" display="consultantplus://offline/ref=D253F89E3432ADCC70A94FAF4A18EEA08365A8779A551C0CC96F674B6FA39C6A106DC781247884BFBCE4EAB567DA38EA9F4958D59B1018D711DC2CD7q40FJ"/>
    <hyperlink ref="A163" r:id="rId156" display="consultantplus://offline/ref=D253F89E3432ADCC70A94FAF4A18EEA08365A8779A521E03CA69674B6FA39C6A106DC781247884BFBCEBE8B56EDA38EA9F4958D59B1018D711DC2CD7q40FJ"/>
    <hyperlink ref="A164" r:id="rId157" display="consultantplus://offline/ref=D253F89E3432ADCC70A94FAF4A18EEA08365A8779A521E03CA69674B6FA39C6A106DC781247884BFBCEBE8B16DDA38EA9F4958D59B1018D711DC2CD7q40FJ"/>
    <hyperlink ref="A165" r:id="rId158" display="consultantplus://offline/ref=D253F89E3432ADCC70A94FAF4A18EEA08365A8779A521E03CA69674B6FA39C6A106DC781247884BFBCEBE9B76BDA38EA9F4958D59B1018D711DC2CD7q40FJ"/>
    <hyperlink ref="A166" r:id="rId159" display="consultantplus://offline/ref=D253F89E3432ADCC70A94FAF4A18EEA08365A8779A521E03CA69674B6FA39C6A106DC781247884BFBCEBE9B168DA38EA9F4958D59B1018D711DC2CD7q40FJ"/>
    <hyperlink ref="A167" r:id="rId160" display="consultantplus://offline/ref=D253F89E3432ADCC70A94FAF4A18EEA08365A8779A521E03CA69674B6FA39C6A106DC781247884BFBCEBE9BF67DA38EA9F4958D59B1018D711DC2CD7q40FJ"/>
    <hyperlink ref="A168" r:id="rId161" display="consultantplus://offline/ref=D253F89E3432ADCC70A94FAF4A18EEA08365A8779A521E03CA69674B6FA39C6A106DC781247884BFBFEEECBE66DA38EA9F4958D59B1018D711DC2CD7q40FJ"/>
    <hyperlink ref="A169" r:id="rId162" display="consultantplus://offline/ref=D253F89E3432ADCC70A94FAF4A18EEA08365A8779A52180ECD6B674B6FA39C6A106DC781247884BFBCEBE3B566DA38EA9F4958D59B1018D711DC2CD7q40FJ"/>
    <hyperlink ref="A170" r:id="rId163" display="consultantplus://offline/ref=D253F89E3432ADCC70A94FAF4A18EEA08365A8779A52180ECD6B674B6FA39C6A106DC781247884BFBCEBE3B268DA38EA9F4958D59B1018D711DC2CD7q40FJ"/>
    <hyperlink ref="A171" r:id="rId164" display="consultantplus://offline/ref=D253F89E3432ADCC70A94FAF4A18EEA08365A8779A521E0ECE6D674B6FA39C6A106DC781247884BFBCEDEAB767DA38EA9F4958D59B1018D711DC2CD7q40FJ"/>
    <hyperlink ref="A172" r:id="rId165" display="consultantplus://offline/ref=D253F89E3432ADCC70A94FAF4A18EEA08365A8779A521E0ECE6D674B6FA39C6A106DC781247884BFBCEDEAB26CDA38EA9F4958D59B1018D711DC2CD7q40FJ"/>
    <hyperlink ref="A173" r:id="rId166" display="consultantplus://offline/ref=D253F89E3432ADCC70A94FAF4A18EEA08365A8779A521E0ECE6D674B6FA39C6A106DC781247884BFBCEDEAB06BDA38EA9F4958D59B1018D711DC2CD7q40FJ"/>
    <hyperlink ref="A174" r:id="rId167" display="consultantplus://offline/ref=D253F89E3432ADCC70A94FAF4A18EEA08365A8779A521E0ECE6D674B6FA39C6A106DC781247884BFBCEDEABE6ADA38EA9F4958D59B1018D711DC2CD7q40FJ"/>
    <hyperlink ref="A175" r:id="rId168" display="consultantplus://offline/ref=D253F89E3432ADCC70A94FAF4A18EEA08365A8779A521F0ACD68674B6FA39C6A106DC781247884BFBCEAECBF6FDA38EA9F4958D59B1018D711DC2CD7q40FJ"/>
    <hyperlink ref="A176" r:id="rId169" display="consultantplus://offline/ref=D253F89E3432ADCC70A94FAF4A18EEA08365A8779A521F0ACD68674B6FA39C6A106DC781247884BFB8ECEEB46CDA38EA9F4958D59B1018D711DC2CD7q40FJ"/>
    <hyperlink ref="A177" r:id="rId170" display="consultantplus://offline/ref=D253F89E3432ADCC70A94FAF4A18EEA08365A8779A521F0ACD68674B6FA39C6A106DC781247884BFB8ECEEBF6CDA38EA9F4958D59B1018D711DC2CD7q40FJ"/>
  </hyperlinks>
  <pageMargins left="0.25" right="0.25" top="0.75" bottom="0.75" header="0.3" footer="0.3"/>
  <pageSetup paperSize="9" scale="57" fitToHeight="0" orientation="portrait" r:id="rId1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Губайдуллина Гульназ Марсилевна</dc:creator>
  <cp:lastModifiedBy>Губайдуллина Гульназ Марсилевна</cp:lastModifiedBy>
  <dcterms:created xsi:type="dcterms:W3CDTF">2023-09-20T11:28:19Z</dcterms:created>
  <dcterms:modified xsi:type="dcterms:W3CDTF">2023-09-21T14:37:58Z</dcterms:modified>
</cp:coreProperties>
</file>